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DC85E93E-B3C6-4BBC-BD52-47BBF084C624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入札金額内訳書" sheetId="5" r:id="rId1"/>
    <sheet name="様式1別紙" sheetId="7" r:id="rId2"/>
  </sheets>
  <definedNames>
    <definedName name="_xlnm.Print_Area" localSheetId="0">入札金額内訳書!$A$1:$AG$42</definedName>
    <definedName name="_xlnm.Print_Area" localSheetId="1">様式1別紙!$A$1:$W$94</definedName>
    <definedName name="_xlnm.Print_Titles" localSheetId="1">様式1別紙!$A:$A,様式1別紙!$1:$3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19" i="5" l="1"/>
  <c r="V87" i="7" l="1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J6" i="7"/>
  <c r="Q15" i="7"/>
  <c r="R15" i="7"/>
  <c r="S15" i="7"/>
  <c r="T15" i="7"/>
  <c r="U15" i="7"/>
  <c r="V15" i="7"/>
  <c r="Y22" i="5" l="1"/>
  <c r="W4" i="7" l="1"/>
  <c r="W85" i="7"/>
  <c r="W87" i="7"/>
  <c r="W84" i="7"/>
  <c r="W82" i="7"/>
  <c r="W81" i="7"/>
  <c r="W79" i="7"/>
  <c r="W78" i="7"/>
  <c r="W76" i="7"/>
  <c r="W75" i="7"/>
  <c r="W73" i="7"/>
  <c r="W72" i="7"/>
  <c r="W70" i="7"/>
  <c r="W69" i="7"/>
  <c r="W67" i="7"/>
  <c r="W66" i="7"/>
  <c r="W64" i="7"/>
  <c r="W63" i="7"/>
  <c r="W61" i="7"/>
  <c r="W60" i="7"/>
  <c r="W58" i="7"/>
  <c r="W57" i="7"/>
  <c r="W54" i="7"/>
  <c r="W55" i="7"/>
  <c r="W52" i="7"/>
  <c r="W51" i="7"/>
  <c r="W49" i="7"/>
  <c r="W48" i="7"/>
  <c r="W46" i="7"/>
  <c r="W45" i="7"/>
  <c r="W43" i="7"/>
  <c r="W42" i="7"/>
  <c r="W40" i="7"/>
  <c r="W37" i="7"/>
  <c r="W39" i="7"/>
  <c r="W34" i="7"/>
  <c r="W36" i="7"/>
  <c r="W31" i="7"/>
  <c r="W33" i="7"/>
  <c r="W30" i="7"/>
  <c r="W28" i="7"/>
  <c r="W27" i="7"/>
  <c r="W25" i="7"/>
  <c r="W24" i="7"/>
  <c r="W22" i="7"/>
  <c r="W21" i="7"/>
  <c r="W19" i="7"/>
  <c r="W18" i="7"/>
  <c r="W16" i="7"/>
  <c r="E15" i="7"/>
  <c r="F15" i="7"/>
  <c r="G15" i="7"/>
  <c r="H15" i="7"/>
  <c r="I15" i="7"/>
  <c r="J15" i="7"/>
  <c r="K15" i="7"/>
  <c r="L15" i="7"/>
  <c r="M15" i="7"/>
  <c r="N15" i="7"/>
  <c r="O15" i="7"/>
  <c r="P15" i="7"/>
  <c r="D15" i="7"/>
  <c r="W15" i="7" s="1"/>
  <c r="W13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D12" i="7"/>
  <c r="W12" i="7" s="1"/>
  <c r="W10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D9" i="7"/>
  <c r="W9" i="7" s="1"/>
  <c r="W7" i="7"/>
  <c r="N6" i="7"/>
  <c r="E6" i="7"/>
  <c r="F6" i="7"/>
  <c r="G6" i="7"/>
  <c r="H6" i="7"/>
  <c r="I6" i="7"/>
  <c r="K6" i="7"/>
  <c r="L6" i="7"/>
  <c r="M6" i="7"/>
  <c r="O6" i="7"/>
  <c r="P6" i="7"/>
  <c r="Q6" i="7"/>
  <c r="R6" i="7"/>
  <c r="S6" i="7"/>
  <c r="T6" i="7"/>
  <c r="U6" i="7"/>
  <c r="V6" i="7"/>
  <c r="D6" i="7"/>
  <c r="W6" i="7" l="1"/>
  <c r="X91" i="7" s="1" a="1"/>
  <c r="X91" i="7" s="1"/>
  <c r="Q91" i="7" s="1"/>
  <c r="Q93" i="7" s="1"/>
  <c r="E25" i="5" s="1"/>
  <c r="L6" i="5" l="1"/>
</calcChain>
</file>

<file path=xl/sharedStrings.xml><?xml version="1.0" encoding="utf-8"?>
<sst xmlns="http://schemas.openxmlformats.org/spreadsheetml/2006/main" count="136" uniqueCount="45">
  <si>
    <t>(積算内訳)</t>
    <rPh sb="1" eb="3">
      <t>セキサン</t>
    </rPh>
    <rPh sb="3" eb="5">
      <t>ウチワケ</t>
    </rPh>
    <phoneticPr fontId="1"/>
  </si>
  <si>
    <t>円</t>
    <rPh sb="0" eb="1">
      <t>エン</t>
    </rPh>
    <phoneticPr fontId="1"/>
  </si>
  <si>
    <t>法人名又は商号</t>
    <rPh sb="0" eb="2">
      <t>ホウジン</t>
    </rPh>
    <rPh sb="2" eb="3">
      <t>メイ</t>
    </rPh>
    <rPh sb="3" eb="4">
      <t>マタ</t>
    </rPh>
    <rPh sb="5" eb="7">
      <t>ショウゴウ</t>
    </rPh>
    <phoneticPr fontId="1"/>
  </si>
  <si>
    <t>@</t>
    <phoneticPr fontId="1"/>
  </si>
  <si>
    <t>×</t>
    <phoneticPr fontId="1"/>
  </si>
  <si>
    <t>所在地</t>
    <rPh sb="0" eb="3">
      <t>ショザイチ</t>
    </rPh>
    <phoneticPr fontId="1"/>
  </si>
  <si>
    <t>代表者名</t>
    <rPh sb="0" eb="3">
      <t>ダイヒョウシャ</t>
    </rPh>
    <rPh sb="3" eb="4">
      <t>メイ</t>
    </rPh>
    <phoneticPr fontId="1"/>
  </si>
  <si>
    <t>令和　　　年　　　月　　　日</t>
    <phoneticPr fontId="1"/>
  </si>
  <si>
    <t>入札者心得を遵守のうえ、上記のとおり入札します。</t>
    <phoneticPr fontId="1"/>
  </si>
  <si>
    <t>日本年金機構本部　調達管理部長　殿</t>
    <rPh sb="0" eb="2">
      <t>ニホン</t>
    </rPh>
    <rPh sb="2" eb="4">
      <t>ネンキン</t>
    </rPh>
    <rPh sb="4" eb="6">
      <t>キコウ</t>
    </rPh>
    <rPh sb="6" eb="8">
      <t>ホンブ</t>
    </rPh>
    <rPh sb="16" eb="17">
      <t>ドノ</t>
    </rPh>
    <phoneticPr fontId="1"/>
  </si>
  <si>
    <t>一金</t>
    <rPh sb="0" eb="2">
      <t>イチキン</t>
    </rPh>
    <phoneticPr fontId="1"/>
  </si>
  <si>
    <t>①</t>
    <phoneticPr fontId="1"/>
  </si>
  <si>
    <t>＝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</si>
  <si>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</si>
  <si>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</si>
  <si>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</si>
  <si>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</si>
  <si>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入札件名　管理帳票の在庫管理及び配送業務等　　一式</t>
    <phoneticPr fontId="1"/>
  </si>
  <si>
    <t>円</t>
    <rPh sb="0" eb="1">
      <t>エン</t>
    </rPh>
    <phoneticPr fontId="1"/>
  </si>
  <si>
    <t>&lt;固定費用分&gt;</t>
    <rPh sb="1" eb="3">
      <t>コテイ</t>
    </rPh>
    <rPh sb="3" eb="5">
      <t>ヒヨウ</t>
    </rPh>
    <rPh sb="5" eb="6">
      <t>ブン</t>
    </rPh>
    <phoneticPr fontId="1"/>
  </si>
  <si>
    <t>システム開発費</t>
    <rPh sb="4" eb="7">
      <t>カイハツヒ</t>
    </rPh>
    <phoneticPr fontId="1"/>
  </si>
  <si>
    <t>円</t>
    <rPh sb="0" eb="1">
      <t>エン</t>
    </rPh>
    <phoneticPr fontId="1"/>
  </si>
  <si>
    <t>移管費</t>
    <rPh sb="0" eb="2">
      <t>イカン</t>
    </rPh>
    <rPh sb="2" eb="3">
      <t>ヒ</t>
    </rPh>
    <phoneticPr fontId="1"/>
  </si>
  <si>
    <t>パレット</t>
    <phoneticPr fontId="1"/>
  </si>
  <si>
    <t>&lt;変動費用分&gt;</t>
    <rPh sb="1" eb="3">
      <t>ヘンドウ</t>
    </rPh>
    <rPh sb="3" eb="5">
      <t>ヒヨウ</t>
    </rPh>
    <rPh sb="5" eb="6">
      <t>ブン</t>
    </rPh>
    <phoneticPr fontId="1"/>
  </si>
  <si>
    <t>梱包料</t>
    <rPh sb="0" eb="2">
      <t>コンポウ</t>
    </rPh>
    <rPh sb="2" eb="3">
      <t>リョウ</t>
    </rPh>
    <phoneticPr fontId="1"/>
  </si>
  <si>
    <t>梱包</t>
    <rPh sb="0" eb="2">
      <t>コンポウ</t>
    </rPh>
    <phoneticPr fontId="1"/>
  </si>
  <si>
    <t>重量区分(kg)</t>
    <phoneticPr fontId="1"/>
  </si>
  <si>
    <t>距離区分(km)</t>
    <rPh sb="2" eb="4">
      <t>クブン</t>
    </rPh>
    <phoneticPr fontId="1"/>
  </si>
  <si>
    <t>離島</t>
  </si>
  <si>
    <t>特別配送</t>
    <rPh sb="0" eb="2">
      <t>トクベツ</t>
    </rPh>
    <rPh sb="2" eb="4">
      <t>ハイソウ</t>
    </rPh>
    <phoneticPr fontId="1"/>
  </si>
  <si>
    <t>予定数量</t>
    <rPh sb="0" eb="2">
      <t>ヨテイ</t>
    </rPh>
    <rPh sb="2" eb="4">
      <t>スウリョウ</t>
    </rPh>
    <phoneticPr fontId="1"/>
  </si>
  <si>
    <t>単価</t>
    <rPh sb="0" eb="2">
      <t>タンカ</t>
    </rPh>
    <phoneticPr fontId="1"/>
  </si>
  <si>
    <t>予定数量×単価</t>
    <rPh sb="0" eb="2">
      <t>ヨテイ</t>
    </rPh>
    <rPh sb="2" eb="4">
      <t>スウリョウ</t>
    </rPh>
    <rPh sb="5" eb="7">
      <t>タンカ</t>
    </rPh>
    <phoneticPr fontId="1"/>
  </si>
  <si>
    <t>計</t>
    <rPh sb="0" eb="1">
      <t>ケイ</t>
    </rPh>
    <phoneticPr fontId="1"/>
  </si>
  <si>
    <t>⑤配送運賃　単価</t>
    <phoneticPr fontId="1"/>
  </si>
  <si>
    <t>距離区分(km)</t>
  </si>
  <si>
    <t>距離区分(km)</t>
    <phoneticPr fontId="1"/>
  </si>
  <si>
    <t>小計(1年間あたり)</t>
    <rPh sb="0" eb="1">
      <t>ショウ</t>
    </rPh>
    <rPh sb="1" eb="2">
      <t>ケイ</t>
    </rPh>
    <rPh sb="4" eb="6">
      <t>ネンカン</t>
    </rPh>
    <phoneticPr fontId="1"/>
  </si>
  <si>
    <t>配送運賃合計(3年間)</t>
    <rPh sb="0" eb="2">
      <t>ハイソウ</t>
    </rPh>
    <rPh sb="2" eb="4">
      <t>ウンチン</t>
    </rPh>
    <rPh sb="4" eb="6">
      <t>ゴウケイ</t>
    </rPh>
    <rPh sb="8" eb="10">
      <t>ネンカン</t>
    </rPh>
    <phoneticPr fontId="1"/>
  </si>
  <si>
    <t>保管料</t>
    <rPh sb="0" eb="3">
      <t>ホカンリョウ</t>
    </rPh>
    <phoneticPr fontId="1"/>
  </si>
  <si>
    <t>（①～⑤合計）</t>
    <rPh sb="4" eb="6">
      <t>ゴウケイ</t>
    </rPh>
    <phoneticPr fontId="1"/>
  </si>
  <si>
    <t>※予定数量0件の区分においても、単価の記載は行うこと。</t>
    <rPh sb="1" eb="3">
      <t>ヨテイ</t>
    </rPh>
    <rPh sb="3" eb="5">
      <t>スウリョウ</t>
    </rPh>
    <rPh sb="6" eb="7">
      <t>ケン</t>
    </rPh>
    <rPh sb="8" eb="10">
      <t>クブン</t>
    </rPh>
    <rPh sb="16" eb="18">
      <t>タンカ</t>
    </rPh>
    <rPh sb="19" eb="21">
      <t>キサイ</t>
    </rPh>
    <rPh sb="22" eb="23">
      <t>オコナ</t>
    </rPh>
    <phoneticPr fontId="1"/>
  </si>
  <si>
    <t>入　札　金　額　内　訳　書</t>
    <rPh sb="0" eb="1">
      <t>イ</t>
    </rPh>
    <rPh sb="2" eb="3">
      <t>サツ</t>
    </rPh>
    <rPh sb="4" eb="5">
      <t>カネ</t>
    </rPh>
    <rPh sb="6" eb="7">
      <t>ガク</t>
    </rPh>
    <rPh sb="8" eb="9">
      <t>ウチ</t>
    </rPh>
    <rPh sb="10" eb="11">
      <t>ワケ</t>
    </rPh>
    <rPh sb="12" eb="13">
      <t>ショ</t>
    </rPh>
    <phoneticPr fontId="1"/>
  </si>
  <si>
    <t>配送運賃合計（３年間）（仕様書別紙3-2-④の各数量に様式1別紙の単価を乗じて算出した合計金額の3倍）</t>
    <rPh sb="0" eb="2">
      <t>ハイソウ</t>
    </rPh>
    <rPh sb="2" eb="4">
      <t>ウンチン</t>
    </rPh>
    <rPh sb="4" eb="6">
      <t>ゴウケイ</t>
    </rPh>
    <rPh sb="8" eb="10">
      <t>ネンカン</t>
    </rPh>
    <rPh sb="27" eb="29">
      <t>ヨウシキ</t>
    </rPh>
    <rPh sb="30" eb="3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</si>
</sst>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&quot;@&quot;#"/>
    <numFmt numFmtId="178" formatCode="#,##0_);[Red]\(#,##0\)"/>
    <numFmt numFmtId="179" formatCode="&quot;@&quot;#,###"/>
    <numFmt numFmtId="180" formatCode="###,##0&quot;件&quot;"/>
    <numFmt numFmtId="181" formatCode="###,###,##0&quot;円&quot;"/>
    <numFmt numFmtId="182" formatCode=";;;"/>
    <numFmt numFmtId="183" formatCode="###,###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1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4" fillId="0" borderId="0" xfId="0" applyFont="1" applyBorder="1"/>
    <xf numFmtId="0" fontId="4" fillId="0" borderId="0" xfId="0" applyFont="1"/>
    <xf numFmtId="176" fontId="6" fillId="0" borderId="0" xfId="0" applyNumberFormat="1" applyFont="1" applyBorder="1"/>
    <xf numFmtId="0" fontId="5" fillId="0" borderId="0" xfId="0" applyFont="1" applyBorder="1"/>
    <xf numFmtId="0" fontId="2" fillId="0" borderId="0" xfId="0" applyFont="1" applyFill="1" applyBorder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2" xfId="0" applyFont="1" applyBorder="1"/>
    <xf numFmtId="0" fontId="6" fillId="0" borderId="0" xfId="0" applyFont="1"/>
    <xf numFmtId="0" fontId="2" fillId="0" borderId="0" xfId="0" applyFont="1" applyBorder="1" applyAlignment="1">
      <alignment horizontal="center"/>
    </xf>
    <xf numFmtId="176" fontId="4" fillId="0" borderId="0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left"/>
    </xf>
    <xf numFmtId="38" fontId="4" fillId="0" borderId="0" xfId="0" applyNumberFormat="1" applyFont="1" applyBorder="1" applyAlignment="1">
      <alignment horizontal="left"/>
    </xf>
    <xf numFmtId="0" fontId="4" fillId="0" borderId="0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Fill="1" applyBorder="1" applyAlignment="1"/>
    <xf numFmtId="177" fontId="6" fillId="0" borderId="0" xfId="0" applyNumberFormat="1" applyFont="1" applyFill="1" applyBorder="1"/>
    <xf numFmtId="0" fontId="6" fillId="0" borderId="0" xfId="0" applyFont="1" applyBorder="1" applyAlignment="1"/>
    <xf numFmtId="0" fontId="4" fillId="0" borderId="0" xfId="0" applyFont="1" applyBorder="1" applyAlignment="1"/>
    <xf numFmtId="0" fontId="4" fillId="0" borderId="1" xfId="0" applyFont="1" applyBorder="1"/>
    <xf numFmtId="0" fontId="2" fillId="0" borderId="0" xfId="0" applyFont="1" applyBorder="1" applyAlignment="1"/>
    <xf numFmtId="0" fontId="2" fillId="0" borderId="5" xfId="0" applyFont="1" applyFill="1" applyBorder="1"/>
    <xf numFmtId="0" fontId="2" fillId="0" borderId="5" xfId="0" applyFont="1" applyBorder="1" applyAlignment="1">
      <alignment horizontal="center"/>
    </xf>
    <xf numFmtId="176" fontId="4" fillId="0" borderId="5" xfId="0" applyNumberFormat="1" applyFont="1" applyBorder="1"/>
    <xf numFmtId="0" fontId="3" fillId="0" borderId="3" xfId="0" applyFont="1" applyBorder="1" applyAlignment="1"/>
    <xf numFmtId="177" fontId="6" fillId="0" borderId="3" xfId="0" applyNumberFormat="1" applyFont="1" applyFill="1" applyBorder="1" applyAlignment="1"/>
    <xf numFmtId="177" fontId="6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78" fontId="6" fillId="0" borderId="0" xfId="0" applyNumberFormat="1" applyFont="1" applyFill="1" applyBorder="1" applyAlignment="1">
      <alignment horizontal="right"/>
    </xf>
    <xf numFmtId="176" fontId="6" fillId="0" borderId="0" xfId="0" applyNumberFormat="1" applyFont="1" applyBorder="1" applyAlignment="1"/>
    <xf numFmtId="0" fontId="5" fillId="0" borderId="0" xfId="0" applyFont="1" applyBorder="1" applyAlignment="1"/>
    <xf numFmtId="177" fontId="6" fillId="0" borderId="0" xfId="0" applyNumberFormat="1" applyFont="1" applyFill="1" applyBorder="1" applyAlignment="1"/>
    <xf numFmtId="177" fontId="6" fillId="0" borderId="0" xfId="0" applyNumberFormat="1" applyFont="1" applyFill="1" applyBorder="1" applyAlignment="1">
      <alignment horizontal="center"/>
    </xf>
    <xf numFmtId="179" fontId="10" fillId="2" borderId="11" xfId="2" applyNumberFormat="1" applyFont="1" applyFill="1" applyBorder="1" applyAlignment="1" applyProtection="1">
      <alignment horizontal="center" vertical="center"/>
      <protection locked="0"/>
    </xf>
    <xf numFmtId="38" fontId="10" fillId="2" borderId="0" xfId="1" applyFont="1" applyFill="1" applyProtection="1">
      <alignment vertical="center"/>
    </xf>
    <xf numFmtId="0" fontId="10" fillId="2" borderId="11" xfId="2" applyFont="1" applyFill="1" applyBorder="1" applyAlignment="1" applyProtection="1">
      <alignment horizontal="center" vertical="center"/>
    </xf>
    <xf numFmtId="0" fontId="10" fillId="2" borderId="22" xfId="2" applyFont="1" applyFill="1" applyBorder="1" applyAlignment="1" applyProtection="1">
      <alignment horizontal="center" vertical="center"/>
    </xf>
    <xf numFmtId="0" fontId="10" fillId="2" borderId="11" xfId="2" applyFont="1" applyFill="1" applyBorder="1" applyAlignment="1" applyProtection="1">
      <alignment horizontal="center" vertical="center" wrapText="1" shrinkToFit="1"/>
    </xf>
    <xf numFmtId="180" fontId="10" fillId="2" borderId="11" xfId="1" applyNumberFormat="1" applyFont="1" applyFill="1" applyBorder="1" applyAlignment="1" applyProtection="1">
      <alignment horizontal="center" vertical="center"/>
    </xf>
    <xf numFmtId="0" fontId="10" fillId="2" borderId="11" xfId="2" applyFont="1" applyFill="1" applyBorder="1" applyAlignment="1" applyProtection="1">
      <alignment horizontal="center" vertical="center" shrinkToFit="1"/>
    </xf>
    <xf numFmtId="38" fontId="10" fillId="2" borderId="15" xfId="1" applyFont="1" applyFill="1" applyBorder="1" applyAlignment="1" applyProtection="1">
      <alignment horizontal="center" vertical="center"/>
    </xf>
    <xf numFmtId="0" fontId="10" fillId="2" borderId="11" xfId="2" applyFont="1" applyFill="1" applyBorder="1" applyAlignment="1" applyProtection="1">
      <alignment horizontal="center" vertical="center" wrapText="1"/>
    </xf>
    <xf numFmtId="181" fontId="10" fillId="2" borderId="11" xfId="1" applyNumberFormat="1" applyFont="1" applyFill="1" applyBorder="1" applyAlignment="1" applyProtection="1">
      <alignment horizontal="center" vertical="center"/>
    </xf>
    <xf numFmtId="38" fontId="11" fillId="2" borderId="0" xfId="1" applyFont="1" applyFill="1" applyAlignment="1" applyProtection="1">
      <alignment horizontal="left" vertical="center"/>
    </xf>
    <xf numFmtId="182" fontId="10" fillId="2" borderId="0" xfId="1" applyNumberFormat="1" applyFont="1" applyFill="1" applyProtection="1">
      <alignment vertical="center"/>
    </xf>
    <xf numFmtId="0" fontId="2" fillId="0" borderId="0" xfId="0" applyFont="1" applyFill="1" applyBorder="1" applyProtection="1">
      <protection locked="0"/>
    </xf>
    <xf numFmtId="0" fontId="2" fillId="0" borderId="0" xfId="0" applyFont="1" applyBorder="1" applyAlignme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distributed"/>
    </xf>
    <xf numFmtId="177" fontId="6" fillId="0" borderId="0" xfId="0" applyNumberFormat="1" applyFont="1" applyFill="1" applyBorder="1" applyAlignment="1"/>
    <xf numFmtId="0" fontId="0" fillId="0" borderId="0" xfId="0" applyAlignment="1"/>
    <xf numFmtId="177" fontId="6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 applyProtection="1">
      <alignment horizontal="distributed"/>
      <protection locked="0"/>
    </xf>
    <xf numFmtId="178" fontId="6" fillId="0" borderId="3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183" fontId="12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183" fontId="6" fillId="0" borderId="3" xfId="0" applyNumberFormat="1" applyFont="1" applyFill="1" applyBorder="1" applyAlignment="1" applyProtection="1">
      <alignment horizontal="right"/>
      <protection locked="0"/>
    </xf>
    <xf numFmtId="183" fontId="0" fillId="0" borderId="3" xfId="0" applyNumberFormat="1" applyBorder="1" applyAlignment="1" applyProtection="1">
      <alignment horizontal="right"/>
      <protection locked="0"/>
    </xf>
    <xf numFmtId="183" fontId="6" fillId="0" borderId="3" xfId="0" applyNumberFormat="1" applyFont="1" applyFill="1" applyBorder="1" applyAlignment="1">
      <alignment horizontal="right"/>
    </xf>
    <xf numFmtId="183" fontId="0" fillId="0" borderId="3" xfId="0" applyNumberFormat="1" applyBorder="1" applyAlignment="1">
      <alignment horizontal="right"/>
    </xf>
    <xf numFmtId="3" fontId="6" fillId="0" borderId="3" xfId="0" applyNumberFormat="1" applyFont="1" applyFill="1" applyBorder="1" applyAlignment="1" applyProtection="1">
      <protection locked="0"/>
    </xf>
    <xf numFmtId="3" fontId="0" fillId="0" borderId="3" xfId="0" applyNumberFormat="1" applyBorder="1" applyAlignment="1" applyProtection="1">
      <protection locked="0"/>
    </xf>
    <xf numFmtId="183" fontId="6" fillId="0" borderId="3" xfId="0" applyNumberFormat="1" applyFont="1" applyFill="1" applyBorder="1" applyAlignment="1"/>
    <xf numFmtId="183" fontId="0" fillId="0" borderId="3" xfId="0" applyNumberFormat="1" applyBorder="1" applyAlignment="1"/>
    <xf numFmtId="0" fontId="10" fillId="2" borderId="12" xfId="2" applyFont="1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alignment horizontal="center" vertical="center"/>
    </xf>
    <xf numFmtId="38" fontId="13" fillId="2" borderId="0" xfId="1" applyFont="1" applyFill="1" applyAlignment="1" applyProtection="1">
      <alignment vertical="center"/>
    </xf>
    <xf numFmtId="0" fontId="13" fillId="2" borderId="0" xfId="0" applyFont="1" applyFill="1" applyAlignment="1" applyProtection="1">
      <alignment vertical="center"/>
    </xf>
    <xf numFmtId="38" fontId="10" fillId="2" borderId="3" xfId="1" applyFont="1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horizontal="center" vertical="center" shrinkToFit="1"/>
    </xf>
    <xf numFmtId="0" fontId="0" fillId="2" borderId="14" xfId="0" applyFill="1" applyBorder="1" applyAlignment="1" applyProtection="1">
      <alignment horizontal="center" vertical="center" shrinkToFit="1"/>
    </xf>
    <xf numFmtId="38" fontId="10" fillId="2" borderId="12" xfId="1" applyFont="1" applyFill="1" applyBorder="1" applyAlignment="1" applyProtection="1">
      <alignment horizontal="center" vertical="center" shrinkToFit="1"/>
    </xf>
    <xf numFmtId="0" fontId="10" fillId="2" borderId="22" xfId="2" applyFont="1" applyFill="1" applyBorder="1" applyAlignment="1" applyProtection="1">
      <alignment horizontal="center" vertical="center"/>
    </xf>
    <xf numFmtId="0" fontId="0" fillId="2" borderId="23" xfId="0" applyFill="1" applyBorder="1" applyAlignment="1" applyProtection="1">
      <alignment horizontal="center" vertical="center"/>
    </xf>
    <xf numFmtId="0" fontId="10" fillId="2" borderId="16" xfId="2" applyFont="1" applyFill="1" applyBorder="1" applyAlignment="1" applyProtection="1">
      <alignment horizontal="center" vertical="center"/>
    </xf>
    <xf numFmtId="0" fontId="0" fillId="2" borderId="17" xfId="0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0" fillId="2" borderId="21" xfId="0" applyFill="1" applyBorder="1" applyAlignment="1" applyProtection="1">
      <alignment horizontal="center" vertical="center"/>
    </xf>
    <xf numFmtId="38" fontId="11" fillId="2" borderId="0" xfId="1" applyFont="1" applyFill="1" applyAlignment="1" applyProtection="1">
      <alignment horizontal="right" vertical="center"/>
    </xf>
    <xf numFmtId="0" fontId="11" fillId="2" borderId="0" xfId="0" applyFont="1" applyFill="1" applyAlignment="1" applyProtection="1">
      <alignment horizontal="right" vertical="center"/>
    </xf>
    <xf numFmtId="3" fontId="11" fillId="2" borderId="5" xfId="1" applyNumberFormat="1" applyFont="1" applyFill="1" applyBorder="1" applyAlignment="1" applyProtection="1">
      <alignment horizontal="right" vertical="center"/>
    </xf>
    <xf numFmtId="3" fontId="11" fillId="2" borderId="5" xfId="0" applyNumberFormat="1" applyFont="1" applyFill="1" applyBorder="1" applyAlignment="1" applyProtection="1">
      <alignment horizontal="righ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41"/>
  <sheetViews>
    <sheetView view="pageLayout" zoomScale="85" zoomScaleNormal="100" zoomScaleSheetLayoutView="70" zoomScalePageLayoutView="85" workbookViewId="0">
      <selection activeCell="F19" sqref="F19:K19"/>
    </sheetView>
  </sheetViews>
  <sheetFormatPr defaultColWidth="9" defaultRowHeight="24.75" customHeight="1" x14ac:dyDescent="0.15"/>
  <cols>
    <col min="1" max="1" width="3.875" style="1" customWidth="1"/>
    <col min="2" max="24" width="3.75" style="1" customWidth="1"/>
    <col min="25" max="26" width="3.75" style="6" customWidth="1"/>
    <col min="27" max="32" width="3.75" style="1" customWidth="1"/>
    <col min="33" max="33" width="3.875" style="1" customWidth="1"/>
    <col min="34" max="16384" width="9" style="1"/>
  </cols>
  <sheetData>
    <row r="1" spans="2:32" ht="22.5" customHeight="1" thickBot="1" x14ac:dyDescent="0.2"/>
    <row r="2" spans="2:32" ht="22.5" customHeight="1" x14ac:dyDescent="0.2">
      <c r="B2" s="71" t="s">
        <v>43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3"/>
    </row>
    <row r="3" spans="2:32" ht="22.5" customHeight="1" x14ac:dyDescent="0.2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5"/>
    </row>
    <row r="4" spans="2:32" ht="22.5" customHeight="1" x14ac:dyDescent="0.2">
      <c r="B4" s="23"/>
      <c r="C4" s="24"/>
      <c r="D4" s="24"/>
      <c r="E4" s="78" t="s">
        <v>17</v>
      </c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24"/>
      <c r="AE4" s="24"/>
      <c r="AF4" s="25"/>
    </row>
    <row r="5" spans="2:32" ht="22.5" customHeight="1" x14ac:dyDescent="0.2"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</row>
    <row r="6" spans="2:32" ht="22.5" customHeight="1" x14ac:dyDescent="0.2">
      <c r="B6" s="2"/>
      <c r="C6" s="3"/>
      <c r="D6" s="28"/>
      <c r="E6" s="74" t="s">
        <v>10</v>
      </c>
      <c r="F6" s="74"/>
      <c r="G6" s="74"/>
      <c r="H6" s="74"/>
      <c r="I6" s="74"/>
      <c r="J6" s="74"/>
      <c r="K6" s="74"/>
      <c r="L6" s="75">
        <f>SUM(E12,E15,Y19,Y22,E25)</f>
        <v>0</v>
      </c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39" t="s">
        <v>18</v>
      </c>
      <c r="AD6" s="29"/>
      <c r="AE6" s="3"/>
      <c r="AF6" s="4"/>
    </row>
    <row r="7" spans="2:32" ht="22.5" customHeight="1" x14ac:dyDescent="0.2">
      <c r="B7" s="2"/>
      <c r="C7" s="3"/>
      <c r="D7" s="29"/>
      <c r="E7" s="77" t="s">
        <v>41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24"/>
      <c r="AE7" s="3"/>
      <c r="AF7" s="4"/>
    </row>
    <row r="8" spans="2:32" ht="22.5" customHeight="1" x14ac:dyDescent="0.2">
      <c r="B8" s="2"/>
      <c r="C8" s="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3"/>
      <c r="AF8" s="4"/>
    </row>
    <row r="9" spans="2:32" ht="22.5" customHeight="1" x14ac:dyDescent="0.2">
      <c r="B9" s="2"/>
      <c r="C9" s="3"/>
      <c r="D9" s="24"/>
      <c r="E9" s="3" t="s">
        <v>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3"/>
      <c r="AF9" s="4"/>
    </row>
    <row r="10" spans="2:32" ht="22.5" customHeight="1" x14ac:dyDescent="0.15">
      <c r="B10" s="2"/>
      <c r="C10" s="3"/>
      <c r="D10" s="3"/>
      <c r="E10" s="1" t="s">
        <v>19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5"/>
      <c r="Z10" s="5"/>
      <c r="AA10" s="3"/>
      <c r="AB10" s="3"/>
      <c r="AC10" s="3"/>
      <c r="AD10" s="3"/>
      <c r="AE10" s="3"/>
      <c r="AF10" s="4"/>
    </row>
    <row r="11" spans="2:32" ht="22.5" customHeight="1" x14ac:dyDescent="0.15">
      <c r="B11" s="2"/>
      <c r="C11" s="3"/>
      <c r="D11" s="22"/>
      <c r="E11" s="30" t="s">
        <v>11</v>
      </c>
      <c r="F11" s="30" t="s">
        <v>20</v>
      </c>
      <c r="G11" s="30"/>
      <c r="H11" s="30"/>
      <c r="I11" s="30"/>
      <c r="J11" s="30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3"/>
      <c r="Y11" s="5"/>
      <c r="Z11" s="5"/>
      <c r="AA11" s="3"/>
      <c r="AB11" s="3"/>
      <c r="AC11" s="3"/>
      <c r="AD11" s="3"/>
      <c r="AE11" s="3"/>
      <c r="AF11" s="4"/>
    </row>
    <row r="12" spans="2:32" s="14" customFormat="1" ht="22.5" customHeight="1" x14ac:dyDescent="0.15">
      <c r="B12" s="10"/>
      <c r="C12" s="12"/>
      <c r="D12" s="31"/>
      <c r="E12" s="80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31" t="s">
        <v>21</v>
      </c>
      <c r="U12" s="47"/>
      <c r="V12" s="47"/>
      <c r="W12" s="31"/>
      <c r="X12" s="11"/>
      <c r="Y12" s="7"/>
      <c r="Z12" s="7"/>
      <c r="AA12" s="8"/>
      <c r="AB12" s="32"/>
      <c r="AC12" s="32"/>
      <c r="AD12" s="32"/>
      <c r="AE12" s="12"/>
      <c r="AF12" s="13"/>
    </row>
    <row r="13" spans="2:32" s="14" customFormat="1" ht="22.5" customHeight="1" x14ac:dyDescent="0.15">
      <c r="B13" s="10"/>
      <c r="C13" s="12"/>
      <c r="D13" s="31"/>
      <c r="E13" s="46"/>
      <c r="F13" s="46"/>
      <c r="G13" s="46"/>
      <c r="H13" s="46"/>
      <c r="I13" s="46"/>
      <c r="J13" s="46"/>
      <c r="K13" s="31"/>
      <c r="L13" s="47"/>
      <c r="M13" s="47"/>
      <c r="N13" s="41"/>
      <c r="O13" s="41"/>
      <c r="P13" s="41"/>
      <c r="Q13" s="41"/>
      <c r="R13" s="41"/>
      <c r="S13" s="41"/>
      <c r="T13" s="31"/>
      <c r="U13" s="47"/>
      <c r="V13" s="47"/>
      <c r="W13" s="31"/>
      <c r="X13" s="11"/>
      <c r="Y13" s="7"/>
      <c r="Z13" s="7"/>
      <c r="AA13" s="8"/>
      <c r="AB13" s="32"/>
      <c r="AC13" s="32"/>
      <c r="AD13" s="32"/>
      <c r="AE13" s="12"/>
      <c r="AF13" s="13"/>
    </row>
    <row r="14" spans="2:32" ht="22.5" customHeight="1" x14ac:dyDescent="0.15">
      <c r="B14" s="2"/>
      <c r="C14" s="3"/>
      <c r="D14" s="22"/>
      <c r="E14" s="30" t="s">
        <v>13</v>
      </c>
      <c r="F14" s="30" t="s">
        <v>22</v>
      </c>
      <c r="G14" s="30"/>
      <c r="H14" s="30"/>
      <c r="I14" s="30"/>
      <c r="J14" s="30"/>
      <c r="K14" s="22"/>
      <c r="L14" s="22"/>
      <c r="M14" s="22"/>
      <c r="N14" s="42"/>
      <c r="O14" s="42"/>
      <c r="P14" s="42"/>
      <c r="Q14" s="42"/>
      <c r="R14" s="42"/>
      <c r="S14" s="42"/>
      <c r="T14" s="22"/>
      <c r="U14" s="22"/>
      <c r="V14" s="22"/>
      <c r="W14" s="22"/>
      <c r="X14" s="3"/>
      <c r="Y14" s="5"/>
      <c r="Z14" s="5"/>
      <c r="AA14" s="3"/>
      <c r="AB14" s="3"/>
      <c r="AC14" s="3"/>
      <c r="AD14" s="3"/>
      <c r="AE14" s="3"/>
      <c r="AF14" s="4"/>
    </row>
    <row r="15" spans="2:32" s="14" customFormat="1" ht="22.5" customHeight="1" x14ac:dyDescent="0.15">
      <c r="B15" s="10"/>
      <c r="C15" s="12"/>
      <c r="D15" s="31"/>
      <c r="E15" s="80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31" t="s">
        <v>21</v>
      </c>
      <c r="U15" s="47"/>
      <c r="V15" s="47"/>
      <c r="W15" s="31"/>
      <c r="X15" s="11"/>
      <c r="Y15" s="7"/>
      <c r="Z15" s="7"/>
      <c r="AA15" s="8"/>
      <c r="AB15" s="32"/>
      <c r="AC15" s="32"/>
      <c r="AD15" s="32"/>
      <c r="AE15" s="12"/>
      <c r="AF15" s="13"/>
    </row>
    <row r="16" spans="2:32" s="14" customFormat="1" ht="22.5" customHeight="1" x14ac:dyDescent="0.15">
      <c r="B16" s="10"/>
      <c r="C16" s="12"/>
      <c r="D16" s="31"/>
      <c r="E16" s="46"/>
      <c r="F16" s="46"/>
      <c r="G16" s="46"/>
      <c r="H16" s="46"/>
      <c r="I16" s="46"/>
      <c r="J16" s="46"/>
      <c r="K16" s="31"/>
      <c r="L16" s="47"/>
      <c r="M16" s="47"/>
      <c r="N16" s="41"/>
      <c r="O16" s="41"/>
      <c r="P16" s="41"/>
      <c r="Q16" s="41"/>
      <c r="R16" s="41"/>
      <c r="S16" s="41"/>
      <c r="T16" s="31"/>
      <c r="U16" s="47"/>
      <c r="V16" s="47"/>
      <c r="W16" s="31"/>
      <c r="X16" s="11"/>
      <c r="Y16" s="7"/>
      <c r="Z16" s="7"/>
      <c r="AA16" s="8"/>
      <c r="AB16" s="32"/>
      <c r="AC16" s="32"/>
      <c r="AD16" s="32"/>
      <c r="AE16" s="12"/>
      <c r="AF16" s="13"/>
    </row>
    <row r="17" spans="2:32" s="14" customFormat="1" ht="22.5" customHeight="1" x14ac:dyDescent="0.15">
      <c r="B17" s="10"/>
      <c r="C17" s="12"/>
      <c r="D17" s="31"/>
      <c r="E17" s="1" t="s">
        <v>24</v>
      </c>
      <c r="F17" s="46"/>
      <c r="G17" s="46"/>
      <c r="H17" s="46"/>
      <c r="I17" s="46"/>
      <c r="J17" s="46"/>
      <c r="K17" s="31"/>
      <c r="L17" s="47"/>
      <c r="M17" s="47"/>
      <c r="N17" s="41"/>
      <c r="O17" s="41"/>
      <c r="P17" s="41"/>
      <c r="Q17" s="41"/>
      <c r="R17" s="41"/>
      <c r="S17" s="41"/>
      <c r="T17" s="31"/>
      <c r="U17" s="47"/>
      <c r="V17" s="47"/>
      <c r="W17" s="31"/>
      <c r="X17" s="11"/>
      <c r="Y17" s="7"/>
      <c r="Z17" s="7"/>
      <c r="AA17" s="8"/>
      <c r="AB17" s="32"/>
      <c r="AC17" s="32"/>
      <c r="AD17" s="32"/>
      <c r="AE17" s="12"/>
      <c r="AF17" s="13"/>
    </row>
    <row r="18" spans="2:32" ht="22.5" customHeight="1" x14ac:dyDescent="0.15">
      <c r="B18" s="2"/>
      <c r="C18" s="3"/>
      <c r="D18" s="22"/>
      <c r="E18" s="30" t="s">
        <v>14</v>
      </c>
      <c r="F18" s="30" t="s">
        <v>40</v>
      </c>
      <c r="G18" s="30"/>
      <c r="H18" s="30"/>
      <c r="I18" s="30"/>
      <c r="J18" s="30"/>
      <c r="K18" s="22"/>
      <c r="L18" s="22"/>
      <c r="M18" s="22"/>
      <c r="N18" s="42"/>
      <c r="O18" s="42"/>
      <c r="P18" s="42"/>
      <c r="Q18" s="42"/>
      <c r="R18" s="42"/>
      <c r="S18" s="42"/>
      <c r="T18" s="22"/>
      <c r="U18" s="22"/>
      <c r="V18" s="22"/>
      <c r="AD18" s="3"/>
      <c r="AE18" s="3"/>
      <c r="AF18" s="4"/>
    </row>
    <row r="19" spans="2:32" s="14" customFormat="1" ht="22.5" customHeight="1" x14ac:dyDescent="0.15">
      <c r="B19" s="10"/>
      <c r="C19" s="12"/>
      <c r="D19" s="31"/>
      <c r="E19" s="40" t="s">
        <v>3</v>
      </c>
      <c r="F19" s="84"/>
      <c r="G19" s="85"/>
      <c r="H19" s="85"/>
      <c r="I19" s="85"/>
      <c r="J19" s="85"/>
      <c r="K19" s="85"/>
      <c r="L19" s="68" t="s">
        <v>4</v>
      </c>
      <c r="M19" s="68"/>
      <c r="N19" s="70">
        <v>47411</v>
      </c>
      <c r="O19" s="70"/>
      <c r="P19" s="70"/>
      <c r="Q19" s="70"/>
      <c r="R19" s="70"/>
      <c r="S19" s="70"/>
      <c r="T19" s="66" t="s">
        <v>23</v>
      </c>
      <c r="U19" s="67"/>
      <c r="V19" s="67"/>
      <c r="W19" s="68" t="s">
        <v>12</v>
      </c>
      <c r="X19" s="68"/>
      <c r="Y19" s="86">
        <f>ROUNDDOWN(F19*N19,)</f>
        <v>0</v>
      </c>
      <c r="Z19" s="87"/>
      <c r="AA19" s="87"/>
      <c r="AB19" s="87"/>
      <c r="AC19" s="87"/>
      <c r="AD19" s="87"/>
      <c r="AE19" s="32" t="s">
        <v>1</v>
      </c>
      <c r="AF19" s="13"/>
    </row>
    <row r="20" spans="2:32" s="14" customFormat="1" ht="22.5" customHeight="1" x14ac:dyDescent="0.15">
      <c r="B20" s="10"/>
      <c r="C20" s="12"/>
      <c r="D20" s="31"/>
      <c r="E20" s="46"/>
      <c r="F20" s="46"/>
      <c r="G20" s="46"/>
      <c r="H20" s="46"/>
      <c r="I20" s="46"/>
      <c r="J20" s="46"/>
      <c r="K20" s="31"/>
      <c r="L20" s="47"/>
      <c r="M20" s="47"/>
      <c r="N20" s="41"/>
      <c r="O20" s="41"/>
      <c r="P20" s="41"/>
      <c r="Q20" s="41"/>
      <c r="R20" s="41"/>
      <c r="S20" s="41"/>
      <c r="T20" s="31"/>
      <c r="U20" s="47"/>
      <c r="V20" s="47"/>
      <c r="W20" s="31"/>
      <c r="X20" s="11"/>
      <c r="Y20" s="7"/>
      <c r="Z20" s="7"/>
      <c r="AA20" s="8"/>
      <c r="AB20" s="32"/>
      <c r="AC20" s="32"/>
      <c r="AD20" s="32"/>
      <c r="AE20" s="12"/>
      <c r="AF20" s="13"/>
    </row>
    <row r="21" spans="2:32" ht="22.5" customHeight="1" x14ac:dyDescent="0.15">
      <c r="B21" s="2"/>
      <c r="C21" s="3"/>
      <c r="D21" s="22"/>
      <c r="E21" s="30" t="s">
        <v>15</v>
      </c>
      <c r="F21" s="30" t="s">
        <v>25</v>
      </c>
      <c r="G21" s="30"/>
      <c r="H21" s="30"/>
      <c r="I21" s="30"/>
      <c r="J21" s="30"/>
      <c r="K21" s="22"/>
      <c r="L21" s="22"/>
      <c r="M21" s="22"/>
      <c r="N21" s="42"/>
      <c r="O21" s="42"/>
      <c r="P21" s="42"/>
      <c r="Q21" s="42"/>
      <c r="R21" s="42"/>
      <c r="S21" s="42"/>
      <c r="T21" s="22"/>
      <c r="U21" s="22"/>
      <c r="V21" s="22"/>
      <c r="W21" s="22"/>
      <c r="X21" s="3"/>
      <c r="Y21" s="5"/>
      <c r="Z21" s="5"/>
      <c r="AA21" s="3"/>
      <c r="AB21" s="3"/>
      <c r="AC21" s="3"/>
      <c r="AD21" s="3"/>
      <c r="AE21" s="3"/>
      <c r="AF21" s="4"/>
    </row>
    <row r="22" spans="2:32" s="14" customFormat="1" ht="22.5" customHeight="1" x14ac:dyDescent="0.15">
      <c r="B22" s="10"/>
      <c r="C22" s="12"/>
      <c r="D22" s="31"/>
      <c r="E22" s="40" t="s">
        <v>3</v>
      </c>
      <c r="F22" s="84"/>
      <c r="G22" s="85"/>
      <c r="H22" s="85"/>
      <c r="I22" s="85"/>
      <c r="J22" s="85"/>
      <c r="K22" s="85"/>
      <c r="L22" s="68" t="s">
        <v>4</v>
      </c>
      <c r="M22" s="68"/>
      <c r="N22" s="70">
        <v>856728</v>
      </c>
      <c r="O22" s="70"/>
      <c r="P22" s="70"/>
      <c r="Q22" s="70"/>
      <c r="R22" s="70"/>
      <c r="S22" s="70"/>
      <c r="T22" s="66" t="s">
        <v>26</v>
      </c>
      <c r="U22" s="67"/>
      <c r="V22" s="67"/>
      <c r="W22" s="68" t="s">
        <v>12</v>
      </c>
      <c r="X22" s="68"/>
      <c r="Y22" s="86">
        <f>ROUNDDOWN(F22*N22,)</f>
        <v>0</v>
      </c>
      <c r="Z22" s="87"/>
      <c r="AA22" s="87"/>
      <c r="AB22" s="87"/>
      <c r="AC22" s="87"/>
      <c r="AD22" s="87"/>
      <c r="AE22" s="32" t="s">
        <v>1</v>
      </c>
      <c r="AF22" s="13"/>
    </row>
    <row r="23" spans="2:32" s="14" customFormat="1" ht="22.5" customHeight="1" x14ac:dyDescent="0.15">
      <c r="B23" s="10"/>
      <c r="C23" s="12"/>
      <c r="D23" s="31"/>
      <c r="E23" s="46"/>
      <c r="F23" s="46"/>
      <c r="G23" s="46"/>
      <c r="H23" s="46"/>
      <c r="I23" s="46"/>
      <c r="J23" s="46"/>
      <c r="K23" s="31"/>
      <c r="L23" s="47"/>
      <c r="M23" s="47"/>
      <c r="N23" s="43"/>
      <c r="O23" s="43"/>
      <c r="P23" s="43"/>
      <c r="Q23" s="43"/>
      <c r="R23" s="43"/>
      <c r="S23" s="43"/>
      <c r="T23" s="31"/>
      <c r="U23" s="47"/>
      <c r="V23" s="47"/>
      <c r="W23" s="31"/>
      <c r="X23" s="11"/>
      <c r="Y23" s="7"/>
      <c r="Z23" s="7"/>
      <c r="AA23" s="8"/>
      <c r="AB23" s="32"/>
      <c r="AC23" s="32"/>
      <c r="AD23" s="32"/>
      <c r="AE23" s="12"/>
      <c r="AF23" s="13"/>
    </row>
    <row r="24" spans="2:32" ht="22.5" customHeight="1" x14ac:dyDescent="0.15">
      <c r="B24" s="2"/>
      <c r="C24" s="3"/>
      <c r="D24" s="22"/>
      <c r="E24" s="30" t="s">
        <v>16</v>
      </c>
      <c r="F24" s="30" t="s">
        <v>44</v>
      </c>
      <c r="G24" s="30"/>
      <c r="H24" s="30"/>
      <c r="I24" s="30"/>
      <c r="J24" s="30"/>
      <c r="K24" s="22"/>
      <c r="L24" s="22"/>
      <c r="M24" s="22"/>
      <c r="N24" s="42"/>
      <c r="O24" s="42"/>
      <c r="P24" s="42"/>
      <c r="Q24" s="42"/>
      <c r="R24" s="42"/>
      <c r="S24" s="42"/>
      <c r="T24" s="22"/>
      <c r="U24" s="22"/>
      <c r="V24" s="22"/>
      <c r="W24" s="22"/>
      <c r="X24" s="3"/>
      <c r="Y24" s="5"/>
      <c r="Z24" s="5"/>
      <c r="AA24" s="3"/>
      <c r="AB24" s="3"/>
      <c r="AC24" s="3"/>
      <c r="AD24" s="3"/>
      <c r="AE24" s="3"/>
      <c r="AF24" s="4"/>
    </row>
    <row r="25" spans="2:32" s="14" customFormat="1" ht="22.5" customHeight="1" x14ac:dyDescent="0.15">
      <c r="B25" s="10"/>
      <c r="C25" s="12"/>
      <c r="D25" s="31"/>
      <c r="E25" s="82" t="str">
        <f>様式1別紙!Q93</f>
        <v/>
      </c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31" t="s">
        <v>1</v>
      </c>
      <c r="U25" s="47"/>
      <c r="V25" s="47"/>
      <c r="W25" s="46"/>
      <c r="X25" s="11"/>
      <c r="Y25" s="44"/>
      <c r="Z25" s="44"/>
      <c r="AA25" s="45"/>
      <c r="AB25" s="32"/>
      <c r="AC25" s="32"/>
      <c r="AD25" s="32"/>
      <c r="AE25" s="12"/>
      <c r="AF25" s="13"/>
    </row>
    <row r="26" spans="2:32" s="14" customFormat="1" ht="22.5" customHeight="1" x14ac:dyDescent="0.15">
      <c r="B26" s="10"/>
      <c r="C26" s="12"/>
      <c r="D26" s="31"/>
      <c r="E26" s="46"/>
      <c r="F26" s="46"/>
      <c r="G26" s="46"/>
      <c r="H26" s="46"/>
      <c r="I26" s="46"/>
      <c r="J26" s="46"/>
      <c r="K26" s="31"/>
      <c r="L26" s="47"/>
      <c r="M26" s="47"/>
      <c r="N26" s="43"/>
      <c r="O26" s="43"/>
      <c r="P26" s="43"/>
      <c r="Q26" s="43"/>
      <c r="R26" s="43"/>
      <c r="S26" s="43"/>
      <c r="T26" s="31"/>
      <c r="U26" s="47"/>
      <c r="V26" s="47"/>
      <c r="W26" s="31"/>
      <c r="X26" s="11"/>
      <c r="Y26" s="7"/>
      <c r="Z26" s="7"/>
      <c r="AA26" s="8"/>
      <c r="AB26" s="32"/>
      <c r="AC26" s="32"/>
      <c r="AD26" s="32"/>
      <c r="AE26" s="12"/>
      <c r="AF26" s="13"/>
    </row>
    <row r="27" spans="2:32" ht="22.5" customHeight="1" x14ac:dyDescent="0.15">
      <c r="B27" s="2"/>
      <c r="C27" s="3"/>
      <c r="D27" s="22"/>
      <c r="E27" s="30"/>
      <c r="F27" s="30"/>
      <c r="G27" s="30"/>
      <c r="H27" s="30"/>
      <c r="I27" s="30"/>
      <c r="J27" s="30"/>
      <c r="K27" s="30"/>
      <c r="L27" s="30"/>
      <c r="M27" s="30"/>
      <c r="N27" s="42"/>
      <c r="O27" s="42"/>
      <c r="P27" s="42"/>
      <c r="Q27" s="42"/>
      <c r="R27" s="42"/>
      <c r="S27" s="42"/>
      <c r="T27" s="30"/>
      <c r="U27" s="30"/>
      <c r="V27" s="30"/>
      <c r="W27" s="30"/>
      <c r="X27" s="35"/>
      <c r="Y27" s="33"/>
      <c r="Z27" s="33"/>
      <c r="AA27" s="35"/>
      <c r="AB27" s="35"/>
      <c r="AC27" s="35"/>
      <c r="AD27" s="35"/>
      <c r="AE27" s="35"/>
      <c r="AF27" s="4"/>
    </row>
    <row r="28" spans="2:32" ht="22.5" customHeight="1" x14ac:dyDescent="0.15"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1"/>
      <c r="AC28" s="27"/>
      <c r="AD28" s="27"/>
      <c r="AE28" s="27"/>
      <c r="AF28" s="4"/>
    </row>
    <row r="29" spans="2:32" ht="22.5" customHeight="1" x14ac:dyDescent="0.15">
      <c r="B29" s="34"/>
      <c r="C29" s="5"/>
      <c r="D29" s="27"/>
      <c r="E29" s="27" t="s">
        <v>8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5"/>
      <c r="AD29" s="5"/>
      <c r="AE29" s="5"/>
      <c r="AF29" s="4"/>
    </row>
    <row r="30" spans="2:32" ht="22.5" customHeight="1" x14ac:dyDescent="0.15">
      <c r="B30" s="2"/>
      <c r="C30" s="3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3"/>
      <c r="AD30" s="3"/>
      <c r="AE30" s="3"/>
      <c r="AF30" s="4"/>
    </row>
    <row r="31" spans="2:32" ht="22.5" customHeight="1" x14ac:dyDescent="0.15">
      <c r="B31" s="2"/>
      <c r="C31" s="3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5"/>
      <c r="Y31" s="16"/>
      <c r="Z31" s="16"/>
      <c r="AA31" s="3"/>
      <c r="AB31" s="3"/>
      <c r="AC31" s="3"/>
      <c r="AD31" s="3"/>
      <c r="AE31" s="3"/>
      <c r="AF31" s="4"/>
    </row>
    <row r="32" spans="2:32" ht="22.5" customHeight="1" x14ac:dyDescent="0.15">
      <c r="B32" s="2"/>
      <c r="C32" s="3"/>
      <c r="D32" s="69" t="s">
        <v>7</v>
      </c>
      <c r="E32" s="69"/>
      <c r="F32" s="69"/>
      <c r="G32" s="69"/>
      <c r="H32" s="69"/>
      <c r="I32" s="69"/>
      <c r="J32" s="6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5"/>
      <c r="Y32" s="16"/>
      <c r="Z32" s="16"/>
      <c r="AA32" s="3"/>
      <c r="AB32" s="3"/>
      <c r="AC32" s="3"/>
      <c r="AD32" s="3"/>
      <c r="AE32" s="3"/>
      <c r="AF32" s="4"/>
    </row>
    <row r="33" spans="2:32" ht="22.5" customHeight="1" x14ac:dyDescent="0.15">
      <c r="B33" s="2"/>
      <c r="C33" s="3"/>
      <c r="D33" s="9"/>
      <c r="E33" s="9"/>
      <c r="F33" s="9"/>
      <c r="G33" s="9"/>
      <c r="H33" s="9"/>
      <c r="I33" s="9"/>
      <c r="J33" s="9"/>
      <c r="K33" s="35"/>
      <c r="L33" s="35"/>
      <c r="M33" s="35"/>
      <c r="N33" s="35"/>
      <c r="O33" s="35"/>
      <c r="P33" s="9"/>
      <c r="Q33" s="9"/>
      <c r="R33" s="9"/>
      <c r="S33" s="9"/>
      <c r="T33" s="9"/>
      <c r="U33" s="9"/>
      <c r="V33" s="9"/>
      <c r="W33" s="9"/>
      <c r="X33" s="35"/>
      <c r="Y33" s="35"/>
      <c r="Z33" s="35"/>
      <c r="AA33" s="3"/>
      <c r="AB33" s="3"/>
      <c r="AC33" s="3"/>
      <c r="AD33" s="3"/>
      <c r="AE33" s="3"/>
      <c r="AF33" s="4"/>
    </row>
    <row r="34" spans="2:32" ht="22.5" customHeight="1" x14ac:dyDescent="0.15">
      <c r="B34" s="2"/>
      <c r="C34" s="3"/>
      <c r="D34" s="65" t="s">
        <v>5</v>
      </c>
      <c r="E34" s="65"/>
      <c r="F34" s="65"/>
      <c r="G34" s="65"/>
      <c r="H34" s="65"/>
      <c r="I34" s="65"/>
      <c r="J34" s="65"/>
      <c r="K34" s="60"/>
      <c r="L34" s="60"/>
      <c r="M34" s="60"/>
      <c r="N34" s="60"/>
      <c r="O34" s="60"/>
      <c r="P34" s="60"/>
      <c r="Q34" s="60"/>
      <c r="R34" s="61"/>
      <c r="S34" s="61"/>
      <c r="T34" s="62"/>
      <c r="U34" s="62"/>
      <c r="V34" s="62"/>
      <c r="W34" s="60"/>
      <c r="X34" s="61"/>
      <c r="Y34" s="61"/>
      <c r="Z34" s="61"/>
      <c r="AA34" s="3"/>
      <c r="AB34" s="3"/>
      <c r="AC34" s="3"/>
      <c r="AD34" s="3"/>
      <c r="AE34" s="3"/>
      <c r="AF34" s="4"/>
    </row>
    <row r="35" spans="2:32" ht="22.5" customHeight="1" x14ac:dyDescent="0.15">
      <c r="B35" s="2"/>
      <c r="C35" s="3"/>
      <c r="D35" s="65" t="s">
        <v>2</v>
      </c>
      <c r="E35" s="65"/>
      <c r="F35" s="65"/>
      <c r="G35" s="65"/>
      <c r="H35" s="65"/>
      <c r="I35" s="65"/>
      <c r="J35" s="65"/>
      <c r="K35" s="60"/>
      <c r="L35" s="60"/>
      <c r="M35" s="60"/>
      <c r="N35" s="60"/>
      <c r="O35" s="60"/>
      <c r="P35" s="60"/>
      <c r="Q35" s="60"/>
      <c r="R35" s="61"/>
      <c r="S35" s="61"/>
      <c r="T35" s="62"/>
      <c r="U35" s="62"/>
      <c r="V35" s="62"/>
      <c r="W35" s="60"/>
      <c r="X35" s="61"/>
      <c r="Y35" s="61"/>
      <c r="Z35" s="61"/>
      <c r="AA35" s="62"/>
      <c r="AB35" s="3"/>
      <c r="AC35" s="3"/>
      <c r="AD35" s="3"/>
      <c r="AE35" s="3"/>
      <c r="AF35" s="4"/>
    </row>
    <row r="36" spans="2:32" ht="22.5" customHeight="1" x14ac:dyDescent="0.15">
      <c r="B36" s="2"/>
      <c r="C36" s="3"/>
      <c r="D36" s="65" t="s">
        <v>6</v>
      </c>
      <c r="E36" s="65"/>
      <c r="F36" s="65"/>
      <c r="G36" s="65"/>
      <c r="H36" s="65"/>
      <c r="I36" s="65"/>
      <c r="J36" s="65"/>
      <c r="K36" s="60"/>
      <c r="L36" s="60"/>
      <c r="M36" s="60"/>
      <c r="N36" s="60"/>
      <c r="O36" s="60"/>
      <c r="P36" s="60"/>
      <c r="Q36" s="60"/>
      <c r="R36" s="61"/>
      <c r="S36" s="61"/>
      <c r="T36" s="63"/>
      <c r="U36" s="62"/>
      <c r="V36" s="64"/>
      <c r="W36" s="60"/>
      <c r="X36" s="61"/>
      <c r="Y36" s="64"/>
      <c r="Z36" s="15"/>
      <c r="AA36" s="3"/>
      <c r="AB36" s="3"/>
      <c r="AC36" s="15"/>
      <c r="AD36" s="15"/>
      <c r="AE36" s="15"/>
      <c r="AF36" s="4"/>
    </row>
    <row r="37" spans="2:32" ht="22.5" customHeight="1" x14ac:dyDescent="0.15">
      <c r="B37" s="2"/>
      <c r="C37" s="3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5"/>
      <c r="Y37" s="16"/>
      <c r="Z37" s="16"/>
      <c r="AA37" s="3"/>
      <c r="AB37" s="3"/>
      <c r="AC37" s="3"/>
      <c r="AD37" s="3"/>
      <c r="AE37" s="3"/>
      <c r="AF37" s="4"/>
    </row>
    <row r="38" spans="2:32" ht="22.5" customHeight="1" x14ac:dyDescent="0.15">
      <c r="B38" s="2"/>
      <c r="C38" s="3"/>
      <c r="D38" s="3" t="s">
        <v>9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5"/>
      <c r="Y38" s="16"/>
      <c r="Z38" s="16"/>
      <c r="AA38" s="3"/>
      <c r="AB38" s="3"/>
      <c r="AC38" s="3"/>
      <c r="AD38" s="3"/>
      <c r="AE38" s="3"/>
      <c r="AF38" s="4"/>
    </row>
    <row r="39" spans="2:32" ht="22.5" customHeight="1" x14ac:dyDescent="0.2">
      <c r="B39" s="2"/>
      <c r="C39" s="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3"/>
      <c r="AF39" s="4"/>
    </row>
    <row r="40" spans="2:32" ht="22.5" customHeight="1" x14ac:dyDescent="0.2">
      <c r="B40" s="2"/>
      <c r="C40" s="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3"/>
      <c r="AF40" s="4"/>
    </row>
    <row r="41" spans="2:32" ht="22.5" customHeight="1" thickBot="1" x14ac:dyDescent="0.2">
      <c r="B41" s="17"/>
      <c r="C41" s="18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7"/>
      <c r="Y41" s="38"/>
      <c r="Z41" s="38"/>
      <c r="AA41" s="18"/>
      <c r="AB41" s="18"/>
      <c r="AC41" s="18"/>
      <c r="AD41" s="18"/>
      <c r="AE41" s="18"/>
      <c r="AF41" s="19"/>
    </row>
  </sheetData>
  <sheetProtection sheet="1" objects="1" scenarios="1" selectLockedCells="1"/>
  <mergeCells count="24">
    <mergeCell ref="E12:S12"/>
    <mergeCell ref="E25:S25"/>
    <mergeCell ref="F19:K19"/>
    <mergeCell ref="F22:K22"/>
    <mergeCell ref="Y19:AD19"/>
    <mergeCell ref="Y22:AD22"/>
    <mergeCell ref="L19:M19"/>
    <mergeCell ref="N19:S19"/>
    <mergeCell ref="W19:X19"/>
    <mergeCell ref="E15:S15"/>
    <mergeCell ref="T19:V19"/>
    <mergeCell ref="B2:AF2"/>
    <mergeCell ref="E6:K6"/>
    <mergeCell ref="L6:AB6"/>
    <mergeCell ref="E7:AC7"/>
    <mergeCell ref="E4:AC4"/>
    <mergeCell ref="D35:J35"/>
    <mergeCell ref="T22:V22"/>
    <mergeCell ref="D36:J36"/>
    <mergeCell ref="W22:X22"/>
    <mergeCell ref="D32:J32"/>
    <mergeCell ref="L22:M22"/>
    <mergeCell ref="N22:S22"/>
    <mergeCell ref="D34:J3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6" fitToWidth="0" orientation="portrait" r:id="rId1"/>
  <headerFooter alignWithMargins="0">
    <oddHeader>&amp;R&amp;14様　式　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93"/>
  <sheetViews>
    <sheetView tabSelected="1" view="pageLayout" zoomScaleNormal="75" zoomScaleSheetLayoutView="100" workbookViewId="0">
      <selection activeCell="L8" sqref="L8"/>
    </sheetView>
  </sheetViews>
  <sheetFormatPr defaultColWidth="8.25" defaultRowHeight="11.25" x14ac:dyDescent="0.15"/>
  <cols>
    <col min="1" max="1" width="8.25" style="49" customWidth="1"/>
    <col min="2" max="3" width="8.25" style="49"/>
    <col min="4" max="22" width="9.25" style="49" customWidth="1"/>
    <col min="23" max="23" width="10.875" style="49" customWidth="1"/>
    <col min="24" max="24" width="8.25" style="49" customWidth="1"/>
    <col min="25" max="26" width="8.25" style="49"/>
    <col min="27" max="27" width="8.75" style="49" bestFit="1" customWidth="1"/>
    <col min="28" max="16384" width="8.25" style="49"/>
  </cols>
  <sheetData>
    <row r="1" spans="1:23" ht="27" customHeight="1" x14ac:dyDescent="0.15">
      <c r="A1" s="93" t="s">
        <v>35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</row>
    <row r="2" spans="1:23" ht="24.75" customHeight="1" x14ac:dyDescent="0.15">
      <c r="A2" s="100"/>
      <c r="B2" s="101"/>
      <c r="C2" s="102"/>
      <c r="D2" s="98" t="s">
        <v>27</v>
      </c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88" t="s">
        <v>34</v>
      </c>
    </row>
    <row r="3" spans="1:23" ht="24.75" customHeight="1" x14ac:dyDescent="0.15">
      <c r="A3" s="103"/>
      <c r="B3" s="104"/>
      <c r="C3" s="105"/>
      <c r="D3" s="50">
        <v>10</v>
      </c>
      <c r="E3" s="50">
        <v>20</v>
      </c>
      <c r="F3" s="50">
        <v>30</v>
      </c>
      <c r="G3" s="50">
        <v>40</v>
      </c>
      <c r="H3" s="50">
        <v>60</v>
      </c>
      <c r="I3" s="50">
        <v>80</v>
      </c>
      <c r="J3" s="50">
        <v>100</v>
      </c>
      <c r="K3" s="50">
        <v>120</v>
      </c>
      <c r="L3" s="50">
        <v>140</v>
      </c>
      <c r="M3" s="50">
        <v>160</v>
      </c>
      <c r="N3" s="50">
        <v>180</v>
      </c>
      <c r="O3" s="50">
        <v>200</v>
      </c>
      <c r="P3" s="50">
        <v>250</v>
      </c>
      <c r="Q3" s="50">
        <v>300</v>
      </c>
      <c r="R3" s="50">
        <v>350</v>
      </c>
      <c r="S3" s="50">
        <v>400</v>
      </c>
      <c r="T3" s="50">
        <v>450</v>
      </c>
      <c r="U3" s="50">
        <v>500</v>
      </c>
      <c r="V3" s="51">
        <v>550</v>
      </c>
      <c r="W3" s="90"/>
    </row>
    <row r="4" spans="1:23" ht="30" customHeight="1" x14ac:dyDescent="0.15">
      <c r="A4" s="97" t="s">
        <v>28</v>
      </c>
      <c r="B4" s="88">
        <v>50</v>
      </c>
      <c r="C4" s="52" t="s">
        <v>31</v>
      </c>
      <c r="D4" s="53">
        <v>9011</v>
      </c>
      <c r="E4" s="53">
        <v>3142</v>
      </c>
      <c r="F4" s="53">
        <v>1493</v>
      </c>
      <c r="G4" s="53">
        <v>698</v>
      </c>
      <c r="H4" s="53">
        <v>1093</v>
      </c>
      <c r="I4" s="53">
        <v>629</v>
      </c>
      <c r="J4" s="53">
        <v>364</v>
      </c>
      <c r="K4" s="53">
        <v>239</v>
      </c>
      <c r="L4" s="53">
        <v>156</v>
      </c>
      <c r="M4" s="53">
        <v>167</v>
      </c>
      <c r="N4" s="53">
        <v>88</v>
      </c>
      <c r="O4" s="53">
        <v>48</v>
      </c>
      <c r="P4" s="53">
        <v>121</v>
      </c>
      <c r="Q4" s="53">
        <v>62</v>
      </c>
      <c r="R4" s="53">
        <v>50</v>
      </c>
      <c r="S4" s="53">
        <v>28</v>
      </c>
      <c r="T4" s="53">
        <v>31</v>
      </c>
      <c r="U4" s="53">
        <v>20</v>
      </c>
      <c r="V4" s="53">
        <v>99</v>
      </c>
      <c r="W4" s="53">
        <f>SUM(D4:V4)</f>
        <v>17539</v>
      </c>
    </row>
    <row r="5" spans="1:23" ht="30" customHeight="1" x14ac:dyDescent="0.15">
      <c r="A5" s="95"/>
      <c r="B5" s="89"/>
      <c r="C5" s="54" t="s">
        <v>32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55"/>
    </row>
    <row r="6" spans="1:23" ht="30" customHeight="1" x14ac:dyDescent="0.15">
      <c r="A6" s="95"/>
      <c r="B6" s="90"/>
      <c r="C6" s="56" t="s">
        <v>33</v>
      </c>
      <c r="D6" s="57" t="str">
        <f>IF(D5="","",(ROUNDDOWN(D4*D5,)))</f>
        <v/>
      </c>
      <c r="E6" s="57" t="str">
        <f t="shared" ref="E6:V6" si="0">IF(E5="","",(ROUNDDOWN(E4*E5,)))</f>
        <v/>
      </c>
      <c r="F6" s="57" t="str">
        <f t="shared" si="0"/>
        <v/>
      </c>
      <c r="G6" s="57" t="str">
        <f t="shared" si="0"/>
        <v/>
      </c>
      <c r="H6" s="57" t="str">
        <f t="shared" si="0"/>
        <v/>
      </c>
      <c r="I6" s="57" t="str">
        <f t="shared" si="0"/>
        <v/>
      </c>
      <c r="J6" s="57" t="str">
        <f t="shared" si="0"/>
        <v/>
      </c>
      <c r="K6" s="57" t="str">
        <f t="shared" si="0"/>
        <v/>
      </c>
      <c r="L6" s="57" t="str">
        <f t="shared" si="0"/>
        <v/>
      </c>
      <c r="M6" s="57" t="str">
        <f t="shared" si="0"/>
        <v/>
      </c>
      <c r="N6" s="57" t="str">
        <f t="shared" si="0"/>
        <v/>
      </c>
      <c r="O6" s="57" t="str">
        <f t="shared" si="0"/>
        <v/>
      </c>
      <c r="P6" s="57" t="str">
        <f t="shared" si="0"/>
        <v/>
      </c>
      <c r="Q6" s="57" t="str">
        <f t="shared" si="0"/>
        <v/>
      </c>
      <c r="R6" s="57" t="str">
        <f t="shared" si="0"/>
        <v/>
      </c>
      <c r="S6" s="57" t="str">
        <f t="shared" si="0"/>
        <v/>
      </c>
      <c r="T6" s="57" t="str">
        <f t="shared" si="0"/>
        <v/>
      </c>
      <c r="U6" s="57" t="str">
        <f t="shared" si="0"/>
        <v/>
      </c>
      <c r="V6" s="57" t="str">
        <f t="shared" si="0"/>
        <v/>
      </c>
      <c r="W6" s="57" t="str">
        <f>IF(D6="","",SUM(D6:V6))</f>
        <v/>
      </c>
    </row>
    <row r="7" spans="1:23" ht="30" customHeight="1" x14ac:dyDescent="0.15">
      <c r="A7" s="95"/>
      <c r="B7" s="88">
        <v>100</v>
      </c>
      <c r="C7" s="52" t="s">
        <v>31</v>
      </c>
      <c r="D7" s="53">
        <v>4776</v>
      </c>
      <c r="E7" s="53">
        <v>1632</v>
      </c>
      <c r="F7" s="53">
        <v>935</v>
      </c>
      <c r="G7" s="53">
        <v>456</v>
      </c>
      <c r="H7" s="53">
        <v>675</v>
      </c>
      <c r="I7" s="53">
        <v>329</v>
      </c>
      <c r="J7" s="53">
        <v>195</v>
      </c>
      <c r="K7" s="53">
        <v>140</v>
      </c>
      <c r="L7" s="53">
        <v>84</v>
      </c>
      <c r="M7" s="53">
        <v>74</v>
      </c>
      <c r="N7" s="53">
        <v>38</v>
      </c>
      <c r="O7" s="53">
        <v>22</v>
      </c>
      <c r="P7" s="53">
        <v>41</v>
      </c>
      <c r="Q7" s="53">
        <v>16</v>
      </c>
      <c r="R7" s="53">
        <v>12</v>
      </c>
      <c r="S7" s="53">
        <v>8</v>
      </c>
      <c r="T7" s="53">
        <v>8</v>
      </c>
      <c r="U7" s="53">
        <v>3</v>
      </c>
      <c r="V7" s="53">
        <v>14</v>
      </c>
      <c r="W7" s="53">
        <f>SUM(D7:V7)</f>
        <v>9458</v>
      </c>
    </row>
    <row r="8" spans="1:23" ht="30" customHeight="1" x14ac:dyDescent="0.15">
      <c r="A8" s="95"/>
      <c r="B8" s="89"/>
      <c r="C8" s="54" t="s">
        <v>32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55"/>
    </row>
    <row r="9" spans="1:23" ht="30" customHeight="1" x14ac:dyDescent="0.15">
      <c r="A9" s="95"/>
      <c r="B9" s="90">
        <v>100</v>
      </c>
      <c r="C9" s="56" t="s">
        <v>33</v>
      </c>
      <c r="D9" s="57" t="str">
        <f>IF(D8="","",(ROUNDDOWN(D7*D8,)))</f>
        <v/>
      </c>
      <c r="E9" s="57" t="str">
        <f t="shared" ref="E9:V9" si="1">IF(E8="","",(ROUNDDOWN(E7*E8,)))</f>
        <v/>
      </c>
      <c r="F9" s="57" t="str">
        <f t="shared" si="1"/>
        <v/>
      </c>
      <c r="G9" s="57" t="str">
        <f t="shared" si="1"/>
        <v/>
      </c>
      <c r="H9" s="57" t="str">
        <f t="shared" si="1"/>
        <v/>
      </c>
      <c r="I9" s="57" t="str">
        <f t="shared" si="1"/>
        <v/>
      </c>
      <c r="J9" s="57" t="str">
        <f t="shared" si="1"/>
        <v/>
      </c>
      <c r="K9" s="57" t="str">
        <f t="shared" si="1"/>
        <v/>
      </c>
      <c r="L9" s="57" t="str">
        <f t="shared" si="1"/>
        <v/>
      </c>
      <c r="M9" s="57" t="str">
        <f t="shared" si="1"/>
        <v/>
      </c>
      <c r="N9" s="57" t="str">
        <f t="shared" si="1"/>
        <v/>
      </c>
      <c r="O9" s="57" t="str">
        <f t="shared" si="1"/>
        <v/>
      </c>
      <c r="P9" s="57" t="str">
        <f t="shared" si="1"/>
        <v/>
      </c>
      <c r="Q9" s="57" t="str">
        <f t="shared" si="1"/>
        <v/>
      </c>
      <c r="R9" s="57" t="str">
        <f t="shared" si="1"/>
        <v/>
      </c>
      <c r="S9" s="57" t="str">
        <f t="shared" si="1"/>
        <v/>
      </c>
      <c r="T9" s="57" t="str">
        <f t="shared" si="1"/>
        <v/>
      </c>
      <c r="U9" s="57" t="str">
        <f t="shared" si="1"/>
        <v/>
      </c>
      <c r="V9" s="57" t="str">
        <f t="shared" si="1"/>
        <v/>
      </c>
      <c r="W9" s="57" t="str">
        <f>IF(D9="","",SUM(D9:V9))</f>
        <v/>
      </c>
    </row>
    <row r="10" spans="1:23" ht="30" customHeight="1" x14ac:dyDescent="0.15">
      <c r="A10" s="95"/>
      <c r="B10" s="88">
        <v>150</v>
      </c>
      <c r="C10" s="52" t="s">
        <v>31</v>
      </c>
      <c r="D10" s="53">
        <v>2554</v>
      </c>
      <c r="E10" s="53">
        <v>1065</v>
      </c>
      <c r="F10" s="53">
        <v>578</v>
      </c>
      <c r="G10" s="53">
        <v>239</v>
      </c>
      <c r="H10" s="53">
        <v>338</v>
      </c>
      <c r="I10" s="53">
        <v>147</v>
      </c>
      <c r="J10" s="53">
        <v>98</v>
      </c>
      <c r="K10" s="53">
        <v>47</v>
      </c>
      <c r="L10" s="53">
        <v>29</v>
      </c>
      <c r="M10" s="53">
        <v>25</v>
      </c>
      <c r="N10" s="53">
        <v>11</v>
      </c>
      <c r="O10" s="53">
        <v>3</v>
      </c>
      <c r="P10" s="53">
        <v>10</v>
      </c>
      <c r="Q10" s="53">
        <v>4</v>
      </c>
      <c r="R10" s="53">
        <v>3</v>
      </c>
      <c r="S10" s="53">
        <v>3</v>
      </c>
      <c r="T10" s="53">
        <v>1</v>
      </c>
      <c r="U10" s="53">
        <v>4</v>
      </c>
      <c r="V10" s="53">
        <v>4</v>
      </c>
      <c r="W10" s="53">
        <f>SUM(D10:V10)</f>
        <v>5163</v>
      </c>
    </row>
    <row r="11" spans="1:23" ht="30" customHeight="1" x14ac:dyDescent="0.15">
      <c r="A11" s="95"/>
      <c r="B11" s="89"/>
      <c r="C11" s="54" t="s">
        <v>32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55"/>
    </row>
    <row r="12" spans="1:23" ht="30" customHeight="1" x14ac:dyDescent="0.15">
      <c r="A12" s="95"/>
      <c r="B12" s="90"/>
      <c r="C12" s="56" t="s">
        <v>33</v>
      </c>
      <c r="D12" s="57" t="str">
        <f>IF(D11="","",(ROUNDDOWN(D10*D11,)))</f>
        <v/>
      </c>
      <c r="E12" s="57" t="str">
        <f t="shared" ref="E12:V12" si="2">IF(E11="","",(ROUNDDOWN(E10*E11,)))</f>
        <v/>
      </c>
      <c r="F12" s="57" t="str">
        <f t="shared" si="2"/>
        <v/>
      </c>
      <c r="G12" s="57" t="str">
        <f t="shared" si="2"/>
        <v/>
      </c>
      <c r="H12" s="57" t="str">
        <f t="shared" si="2"/>
        <v/>
      </c>
      <c r="I12" s="57" t="str">
        <f t="shared" si="2"/>
        <v/>
      </c>
      <c r="J12" s="57" t="str">
        <f t="shared" si="2"/>
        <v/>
      </c>
      <c r="K12" s="57" t="str">
        <f t="shared" si="2"/>
        <v/>
      </c>
      <c r="L12" s="57" t="str">
        <f t="shared" si="2"/>
        <v/>
      </c>
      <c r="M12" s="57" t="str">
        <f t="shared" si="2"/>
        <v/>
      </c>
      <c r="N12" s="57" t="str">
        <f t="shared" si="2"/>
        <v/>
      </c>
      <c r="O12" s="57" t="str">
        <f t="shared" si="2"/>
        <v/>
      </c>
      <c r="P12" s="57" t="str">
        <f t="shared" si="2"/>
        <v/>
      </c>
      <c r="Q12" s="57" t="str">
        <f t="shared" si="2"/>
        <v/>
      </c>
      <c r="R12" s="57" t="str">
        <f t="shared" si="2"/>
        <v/>
      </c>
      <c r="S12" s="57" t="str">
        <f t="shared" si="2"/>
        <v/>
      </c>
      <c r="T12" s="57" t="str">
        <f t="shared" si="2"/>
        <v/>
      </c>
      <c r="U12" s="57" t="str">
        <f t="shared" si="2"/>
        <v/>
      </c>
      <c r="V12" s="57" t="str">
        <f t="shared" si="2"/>
        <v/>
      </c>
      <c r="W12" s="57" t="str">
        <f>IF(D12="","",SUM(D12:V12))</f>
        <v/>
      </c>
    </row>
    <row r="13" spans="1:23" ht="30" customHeight="1" x14ac:dyDescent="0.15">
      <c r="A13" s="95"/>
      <c r="B13" s="88">
        <v>200</v>
      </c>
      <c r="C13" s="52" t="s">
        <v>31</v>
      </c>
      <c r="D13" s="53">
        <v>1404</v>
      </c>
      <c r="E13" s="53">
        <v>483</v>
      </c>
      <c r="F13" s="53">
        <v>219</v>
      </c>
      <c r="G13" s="53">
        <v>76</v>
      </c>
      <c r="H13" s="53">
        <v>128</v>
      </c>
      <c r="I13" s="53">
        <v>44</v>
      </c>
      <c r="J13" s="53">
        <v>17</v>
      </c>
      <c r="K13" s="53">
        <v>15</v>
      </c>
      <c r="L13" s="53">
        <v>8</v>
      </c>
      <c r="M13" s="53">
        <v>5</v>
      </c>
      <c r="N13" s="53">
        <v>3</v>
      </c>
      <c r="O13" s="53">
        <v>1</v>
      </c>
      <c r="P13" s="53">
        <v>3</v>
      </c>
      <c r="Q13" s="53">
        <v>1</v>
      </c>
      <c r="R13" s="53">
        <v>2</v>
      </c>
      <c r="S13" s="53">
        <v>0</v>
      </c>
      <c r="T13" s="53">
        <v>0</v>
      </c>
      <c r="U13" s="53">
        <v>0</v>
      </c>
      <c r="V13" s="53">
        <v>0</v>
      </c>
      <c r="W13" s="53">
        <f>SUM(D13:V13)</f>
        <v>2409</v>
      </c>
    </row>
    <row r="14" spans="1:23" ht="30" customHeight="1" x14ac:dyDescent="0.15">
      <c r="A14" s="95"/>
      <c r="B14" s="89"/>
      <c r="C14" s="54" t="s">
        <v>32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55"/>
    </row>
    <row r="15" spans="1:23" ht="30" customHeight="1" x14ac:dyDescent="0.15">
      <c r="A15" s="95"/>
      <c r="B15" s="90"/>
      <c r="C15" s="56" t="s">
        <v>33</v>
      </c>
      <c r="D15" s="57" t="str">
        <f>IF(D14="","",(ROUNDDOWN(D13*D14,)))</f>
        <v/>
      </c>
      <c r="E15" s="57" t="str">
        <f t="shared" ref="E15:V15" si="3">IF(E14="","",(ROUNDDOWN(E13*E14,)))</f>
        <v/>
      </c>
      <c r="F15" s="57" t="str">
        <f t="shared" si="3"/>
        <v/>
      </c>
      <c r="G15" s="57" t="str">
        <f t="shared" si="3"/>
        <v/>
      </c>
      <c r="H15" s="57" t="str">
        <f t="shared" si="3"/>
        <v/>
      </c>
      <c r="I15" s="57" t="str">
        <f t="shared" si="3"/>
        <v/>
      </c>
      <c r="J15" s="57" t="str">
        <f t="shared" si="3"/>
        <v/>
      </c>
      <c r="K15" s="57" t="str">
        <f t="shared" si="3"/>
        <v/>
      </c>
      <c r="L15" s="57" t="str">
        <f t="shared" si="3"/>
        <v/>
      </c>
      <c r="M15" s="57" t="str">
        <f t="shared" si="3"/>
        <v/>
      </c>
      <c r="N15" s="57" t="str">
        <f t="shared" si="3"/>
        <v/>
      </c>
      <c r="O15" s="57" t="str">
        <f t="shared" si="3"/>
        <v/>
      </c>
      <c r="P15" s="57" t="str">
        <f t="shared" si="3"/>
        <v/>
      </c>
      <c r="Q15" s="57" t="str">
        <f t="shared" si="3"/>
        <v/>
      </c>
      <c r="R15" s="57" t="str">
        <f t="shared" si="3"/>
        <v/>
      </c>
      <c r="S15" s="57" t="str">
        <f t="shared" si="3"/>
        <v/>
      </c>
      <c r="T15" s="57" t="str">
        <f t="shared" si="3"/>
        <v/>
      </c>
      <c r="U15" s="57" t="str">
        <f t="shared" si="3"/>
        <v/>
      </c>
      <c r="V15" s="57" t="str">
        <f t="shared" si="3"/>
        <v/>
      </c>
      <c r="W15" s="57" t="str">
        <f>IF(D15="","",SUM(D15:V15))</f>
        <v/>
      </c>
    </row>
    <row r="16" spans="1:23" ht="30" customHeight="1" x14ac:dyDescent="0.15">
      <c r="A16" s="95"/>
      <c r="B16" s="88">
        <v>250</v>
      </c>
      <c r="C16" s="52" t="s">
        <v>31</v>
      </c>
      <c r="D16" s="53">
        <v>1216</v>
      </c>
      <c r="E16" s="53">
        <v>395</v>
      </c>
      <c r="F16" s="53">
        <v>165</v>
      </c>
      <c r="G16" s="53">
        <v>63</v>
      </c>
      <c r="H16" s="53">
        <v>86</v>
      </c>
      <c r="I16" s="53">
        <v>30</v>
      </c>
      <c r="J16" s="53">
        <v>17</v>
      </c>
      <c r="K16" s="53">
        <v>9</v>
      </c>
      <c r="L16" s="53">
        <v>6</v>
      </c>
      <c r="M16" s="53">
        <v>1</v>
      </c>
      <c r="N16" s="53">
        <v>1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f>SUM(D16:V16)</f>
        <v>1989</v>
      </c>
    </row>
    <row r="17" spans="1:23" ht="30" customHeight="1" x14ac:dyDescent="0.15">
      <c r="A17" s="95"/>
      <c r="B17" s="89"/>
      <c r="C17" s="54" t="s">
        <v>32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55"/>
    </row>
    <row r="18" spans="1:23" ht="30" customHeight="1" x14ac:dyDescent="0.15">
      <c r="A18" s="95"/>
      <c r="B18" s="90"/>
      <c r="C18" s="56" t="s">
        <v>33</v>
      </c>
      <c r="D18" s="57" t="str">
        <f>IF(D17="","",(ROUNDDOWN(D16*D17,)))</f>
        <v/>
      </c>
      <c r="E18" s="57" t="str">
        <f t="shared" ref="E18:V18" si="4">IF(E17="","",(ROUNDDOWN(E16*E17,)))</f>
        <v/>
      </c>
      <c r="F18" s="57" t="str">
        <f t="shared" si="4"/>
        <v/>
      </c>
      <c r="G18" s="57" t="str">
        <f t="shared" si="4"/>
        <v/>
      </c>
      <c r="H18" s="57" t="str">
        <f t="shared" si="4"/>
        <v/>
      </c>
      <c r="I18" s="57" t="str">
        <f t="shared" si="4"/>
        <v/>
      </c>
      <c r="J18" s="57" t="str">
        <f t="shared" si="4"/>
        <v/>
      </c>
      <c r="K18" s="57" t="str">
        <f t="shared" si="4"/>
        <v/>
      </c>
      <c r="L18" s="57" t="str">
        <f t="shared" si="4"/>
        <v/>
      </c>
      <c r="M18" s="57" t="str">
        <f t="shared" si="4"/>
        <v/>
      </c>
      <c r="N18" s="57" t="str">
        <f t="shared" si="4"/>
        <v/>
      </c>
      <c r="O18" s="57" t="str">
        <f t="shared" si="4"/>
        <v/>
      </c>
      <c r="P18" s="57" t="str">
        <f t="shared" si="4"/>
        <v/>
      </c>
      <c r="Q18" s="57" t="str">
        <f t="shared" si="4"/>
        <v/>
      </c>
      <c r="R18" s="57" t="str">
        <f t="shared" si="4"/>
        <v/>
      </c>
      <c r="S18" s="57" t="str">
        <f t="shared" si="4"/>
        <v/>
      </c>
      <c r="T18" s="57" t="str">
        <f t="shared" si="4"/>
        <v/>
      </c>
      <c r="U18" s="57" t="str">
        <f t="shared" si="4"/>
        <v/>
      </c>
      <c r="V18" s="57" t="str">
        <f t="shared" si="4"/>
        <v/>
      </c>
      <c r="W18" s="57" t="str">
        <f>IF(D18="","",SUM(D18:V18))</f>
        <v/>
      </c>
    </row>
    <row r="19" spans="1:23" ht="30" customHeight="1" x14ac:dyDescent="0.15">
      <c r="A19" s="95"/>
      <c r="B19" s="88">
        <v>300</v>
      </c>
      <c r="C19" s="52" t="s">
        <v>31</v>
      </c>
      <c r="D19" s="53">
        <v>1244</v>
      </c>
      <c r="E19" s="53">
        <v>433</v>
      </c>
      <c r="F19" s="53">
        <v>211</v>
      </c>
      <c r="G19" s="53">
        <v>86</v>
      </c>
      <c r="H19" s="53">
        <v>117</v>
      </c>
      <c r="I19" s="53">
        <v>40</v>
      </c>
      <c r="J19" s="53">
        <v>25</v>
      </c>
      <c r="K19" s="53">
        <v>8</v>
      </c>
      <c r="L19" s="53">
        <v>2</v>
      </c>
      <c r="M19" s="53">
        <v>4</v>
      </c>
      <c r="N19" s="53">
        <v>2</v>
      </c>
      <c r="O19" s="53">
        <v>1</v>
      </c>
      <c r="P19" s="53">
        <v>2</v>
      </c>
      <c r="Q19" s="53">
        <v>1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f>SUM(D19:V19)</f>
        <v>2176</v>
      </c>
    </row>
    <row r="20" spans="1:23" ht="30" customHeight="1" x14ac:dyDescent="0.15">
      <c r="A20" s="95"/>
      <c r="B20" s="89"/>
      <c r="C20" s="54" t="s">
        <v>32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55"/>
    </row>
    <row r="21" spans="1:23" ht="30" customHeight="1" x14ac:dyDescent="0.15">
      <c r="A21" s="95"/>
      <c r="B21" s="90"/>
      <c r="C21" s="56" t="s">
        <v>33</v>
      </c>
      <c r="D21" s="57" t="str">
        <f>IF(D20="","",(ROUNDDOWN(D19*D20,)))</f>
        <v/>
      </c>
      <c r="E21" s="57" t="str">
        <f t="shared" ref="E21:V21" si="5">IF(E20="","",(ROUNDDOWN(E19*E20,)))</f>
        <v/>
      </c>
      <c r="F21" s="57" t="str">
        <f t="shared" si="5"/>
        <v/>
      </c>
      <c r="G21" s="57" t="str">
        <f t="shared" si="5"/>
        <v/>
      </c>
      <c r="H21" s="57" t="str">
        <f t="shared" si="5"/>
        <v/>
      </c>
      <c r="I21" s="57" t="str">
        <f t="shared" si="5"/>
        <v/>
      </c>
      <c r="J21" s="57" t="str">
        <f t="shared" si="5"/>
        <v/>
      </c>
      <c r="K21" s="57" t="str">
        <f t="shared" si="5"/>
        <v/>
      </c>
      <c r="L21" s="57" t="str">
        <f t="shared" si="5"/>
        <v/>
      </c>
      <c r="M21" s="57" t="str">
        <f t="shared" si="5"/>
        <v/>
      </c>
      <c r="N21" s="57" t="str">
        <f t="shared" si="5"/>
        <v/>
      </c>
      <c r="O21" s="57" t="str">
        <f t="shared" si="5"/>
        <v/>
      </c>
      <c r="P21" s="57" t="str">
        <f t="shared" si="5"/>
        <v/>
      </c>
      <c r="Q21" s="57" t="str">
        <f t="shared" si="5"/>
        <v/>
      </c>
      <c r="R21" s="57" t="str">
        <f t="shared" si="5"/>
        <v/>
      </c>
      <c r="S21" s="57" t="str">
        <f t="shared" si="5"/>
        <v/>
      </c>
      <c r="T21" s="57" t="str">
        <f t="shared" si="5"/>
        <v/>
      </c>
      <c r="U21" s="57" t="str">
        <f t="shared" si="5"/>
        <v/>
      </c>
      <c r="V21" s="57" t="str">
        <f t="shared" si="5"/>
        <v/>
      </c>
      <c r="W21" s="57" t="str">
        <f>IF(D21="","",SUM(D21:V21))</f>
        <v/>
      </c>
    </row>
    <row r="22" spans="1:23" ht="30" customHeight="1" x14ac:dyDescent="0.15">
      <c r="A22" s="95"/>
      <c r="B22" s="88">
        <v>350</v>
      </c>
      <c r="C22" s="52" t="s">
        <v>31</v>
      </c>
      <c r="D22" s="53">
        <v>1800</v>
      </c>
      <c r="E22" s="53">
        <v>600</v>
      </c>
      <c r="F22" s="53">
        <v>245</v>
      </c>
      <c r="G22" s="53">
        <v>85</v>
      </c>
      <c r="H22" s="53">
        <v>119</v>
      </c>
      <c r="I22" s="53">
        <v>40</v>
      </c>
      <c r="J22" s="53">
        <v>15</v>
      </c>
      <c r="K22" s="53">
        <v>9</v>
      </c>
      <c r="L22" s="53">
        <v>5</v>
      </c>
      <c r="M22" s="53">
        <v>3</v>
      </c>
      <c r="N22" s="53">
        <v>1</v>
      </c>
      <c r="O22" s="53">
        <v>1</v>
      </c>
      <c r="P22" s="53">
        <v>4</v>
      </c>
      <c r="Q22" s="53">
        <v>1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f>SUM(D22:V22)</f>
        <v>2928</v>
      </c>
    </row>
    <row r="23" spans="1:23" ht="30" customHeight="1" x14ac:dyDescent="0.15">
      <c r="A23" s="95"/>
      <c r="B23" s="89"/>
      <c r="C23" s="54" t="s">
        <v>32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55"/>
    </row>
    <row r="24" spans="1:23" ht="30" customHeight="1" x14ac:dyDescent="0.15">
      <c r="A24" s="95"/>
      <c r="B24" s="90"/>
      <c r="C24" s="56" t="s">
        <v>33</v>
      </c>
      <c r="D24" s="57" t="str">
        <f>IF(D23="","",(ROUNDDOWN(D22*D23,)))</f>
        <v/>
      </c>
      <c r="E24" s="57" t="str">
        <f t="shared" ref="E24:V24" si="6">IF(E23="","",(ROUNDDOWN(E22*E23,)))</f>
        <v/>
      </c>
      <c r="F24" s="57" t="str">
        <f t="shared" si="6"/>
        <v/>
      </c>
      <c r="G24" s="57" t="str">
        <f t="shared" si="6"/>
        <v/>
      </c>
      <c r="H24" s="57" t="str">
        <f t="shared" si="6"/>
        <v/>
      </c>
      <c r="I24" s="57" t="str">
        <f t="shared" si="6"/>
        <v/>
      </c>
      <c r="J24" s="57" t="str">
        <f t="shared" si="6"/>
        <v/>
      </c>
      <c r="K24" s="57" t="str">
        <f t="shared" si="6"/>
        <v/>
      </c>
      <c r="L24" s="57" t="str">
        <f t="shared" si="6"/>
        <v/>
      </c>
      <c r="M24" s="57" t="str">
        <f t="shared" si="6"/>
        <v/>
      </c>
      <c r="N24" s="57" t="str">
        <f t="shared" si="6"/>
        <v/>
      </c>
      <c r="O24" s="57" t="str">
        <f t="shared" si="6"/>
        <v/>
      </c>
      <c r="P24" s="57" t="str">
        <f t="shared" si="6"/>
        <v/>
      </c>
      <c r="Q24" s="57" t="str">
        <f t="shared" si="6"/>
        <v/>
      </c>
      <c r="R24" s="57" t="str">
        <f t="shared" si="6"/>
        <v/>
      </c>
      <c r="S24" s="57" t="str">
        <f t="shared" si="6"/>
        <v/>
      </c>
      <c r="T24" s="57" t="str">
        <f t="shared" si="6"/>
        <v/>
      </c>
      <c r="U24" s="57" t="str">
        <f t="shared" si="6"/>
        <v/>
      </c>
      <c r="V24" s="57" t="str">
        <f t="shared" si="6"/>
        <v/>
      </c>
      <c r="W24" s="57" t="str">
        <f>IF(D24="","",SUM(D24:V24))</f>
        <v/>
      </c>
    </row>
    <row r="25" spans="1:23" ht="30" customHeight="1" x14ac:dyDescent="0.15">
      <c r="A25" s="95"/>
      <c r="B25" s="88">
        <v>400</v>
      </c>
      <c r="C25" s="52" t="s">
        <v>31</v>
      </c>
      <c r="D25" s="53">
        <v>3758</v>
      </c>
      <c r="E25" s="53">
        <v>1434</v>
      </c>
      <c r="F25" s="53">
        <v>763</v>
      </c>
      <c r="G25" s="53">
        <v>303</v>
      </c>
      <c r="H25" s="53">
        <v>475</v>
      </c>
      <c r="I25" s="53">
        <v>202</v>
      </c>
      <c r="J25" s="53">
        <v>121</v>
      </c>
      <c r="K25" s="53">
        <v>78</v>
      </c>
      <c r="L25" s="53">
        <v>48</v>
      </c>
      <c r="M25" s="53">
        <v>49</v>
      </c>
      <c r="N25" s="53">
        <v>27</v>
      </c>
      <c r="O25" s="53">
        <v>16</v>
      </c>
      <c r="P25" s="53">
        <v>38</v>
      </c>
      <c r="Q25" s="53">
        <v>26</v>
      </c>
      <c r="R25" s="53">
        <v>20</v>
      </c>
      <c r="S25" s="53">
        <v>13</v>
      </c>
      <c r="T25" s="53">
        <v>11</v>
      </c>
      <c r="U25" s="53">
        <v>8</v>
      </c>
      <c r="V25" s="53">
        <v>57</v>
      </c>
      <c r="W25" s="53">
        <f>SUM(D25:V25)</f>
        <v>7447</v>
      </c>
    </row>
    <row r="26" spans="1:23" ht="30" customHeight="1" x14ac:dyDescent="0.15">
      <c r="A26" s="95"/>
      <c r="B26" s="89"/>
      <c r="C26" s="54" t="s">
        <v>32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55"/>
    </row>
    <row r="27" spans="1:23" ht="30" customHeight="1" x14ac:dyDescent="0.15">
      <c r="A27" s="95"/>
      <c r="B27" s="90">
        <v>400</v>
      </c>
      <c r="C27" s="56" t="s">
        <v>33</v>
      </c>
      <c r="D27" s="57" t="str">
        <f>IF(D26="","",(ROUNDDOWN(D25*D26,)))</f>
        <v/>
      </c>
      <c r="E27" s="57" t="str">
        <f t="shared" ref="E27:V27" si="7">IF(E26="","",(ROUNDDOWN(E25*E26,)))</f>
        <v/>
      </c>
      <c r="F27" s="57" t="str">
        <f t="shared" si="7"/>
        <v/>
      </c>
      <c r="G27" s="57" t="str">
        <f t="shared" si="7"/>
        <v/>
      </c>
      <c r="H27" s="57" t="str">
        <f t="shared" si="7"/>
        <v/>
      </c>
      <c r="I27" s="57" t="str">
        <f t="shared" si="7"/>
        <v/>
      </c>
      <c r="J27" s="57" t="str">
        <f t="shared" si="7"/>
        <v/>
      </c>
      <c r="K27" s="57" t="str">
        <f t="shared" si="7"/>
        <v/>
      </c>
      <c r="L27" s="57" t="str">
        <f t="shared" si="7"/>
        <v/>
      </c>
      <c r="M27" s="57" t="str">
        <f t="shared" si="7"/>
        <v/>
      </c>
      <c r="N27" s="57" t="str">
        <f t="shared" si="7"/>
        <v/>
      </c>
      <c r="O27" s="57" t="str">
        <f t="shared" si="7"/>
        <v/>
      </c>
      <c r="P27" s="57" t="str">
        <f t="shared" si="7"/>
        <v/>
      </c>
      <c r="Q27" s="57" t="str">
        <f t="shared" si="7"/>
        <v/>
      </c>
      <c r="R27" s="57" t="str">
        <f t="shared" si="7"/>
        <v/>
      </c>
      <c r="S27" s="57" t="str">
        <f t="shared" si="7"/>
        <v/>
      </c>
      <c r="T27" s="57" t="str">
        <f t="shared" si="7"/>
        <v/>
      </c>
      <c r="U27" s="57" t="str">
        <f t="shared" si="7"/>
        <v/>
      </c>
      <c r="V27" s="57" t="str">
        <f t="shared" si="7"/>
        <v/>
      </c>
      <c r="W27" s="57" t="str">
        <f>IF(D27="","",SUM(D27:V27))</f>
        <v/>
      </c>
    </row>
    <row r="28" spans="1:23" ht="30" customHeight="1" x14ac:dyDescent="0.15">
      <c r="A28" s="95" t="s">
        <v>37</v>
      </c>
      <c r="B28" s="88">
        <v>450</v>
      </c>
      <c r="C28" s="52" t="s">
        <v>31</v>
      </c>
      <c r="D28" s="53">
        <v>2859</v>
      </c>
      <c r="E28" s="53">
        <v>990</v>
      </c>
      <c r="F28" s="53">
        <v>439</v>
      </c>
      <c r="G28" s="53">
        <v>144</v>
      </c>
      <c r="H28" s="53">
        <v>231</v>
      </c>
      <c r="I28" s="53">
        <v>74</v>
      </c>
      <c r="J28" s="53">
        <v>43</v>
      </c>
      <c r="K28" s="53">
        <v>19</v>
      </c>
      <c r="L28" s="53">
        <v>9</v>
      </c>
      <c r="M28" s="53">
        <v>6</v>
      </c>
      <c r="N28" s="53">
        <v>2</v>
      </c>
      <c r="O28" s="53">
        <v>2</v>
      </c>
      <c r="P28" s="53">
        <v>6</v>
      </c>
      <c r="Q28" s="53">
        <v>2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f>SUM(D28:V28)</f>
        <v>4826</v>
      </c>
    </row>
    <row r="29" spans="1:23" ht="30" customHeight="1" x14ac:dyDescent="0.15">
      <c r="A29" s="95"/>
      <c r="B29" s="89"/>
      <c r="C29" s="54" t="s">
        <v>32</v>
      </c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5"/>
    </row>
    <row r="30" spans="1:23" ht="30" customHeight="1" x14ac:dyDescent="0.15">
      <c r="A30" s="95"/>
      <c r="B30" s="90"/>
      <c r="C30" s="56" t="s">
        <v>33</v>
      </c>
      <c r="D30" s="57" t="str">
        <f>IF(D29="","",(ROUNDDOWN(D28*D29,)))</f>
        <v/>
      </c>
      <c r="E30" s="57" t="str">
        <f t="shared" ref="E30:V30" si="8">IF(E29="","",(ROUNDDOWN(E28*E29,)))</f>
        <v/>
      </c>
      <c r="F30" s="57" t="str">
        <f t="shared" si="8"/>
        <v/>
      </c>
      <c r="G30" s="57" t="str">
        <f t="shared" si="8"/>
        <v/>
      </c>
      <c r="H30" s="57" t="str">
        <f t="shared" si="8"/>
        <v/>
      </c>
      <c r="I30" s="57" t="str">
        <f t="shared" si="8"/>
        <v/>
      </c>
      <c r="J30" s="57" t="str">
        <f t="shared" si="8"/>
        <v/>
      </c>
      <c r="K30" s="57" t="str">
        <f t="shared" si="8"/>
        <v/>
      </c>
      <c r="L30" s="57" t="str">
        <f t="shared" si="8"/>
        <v/>
      </c>
      <c r="M30" s="57" t="str">
        <f t="shared" si="8"/>
        <v/>
      </c>
      <c r="N30" s="57" t="str">
        <f t="shared" si="8"/>
        <v/>
      </c>
      <c r="O30" s="57" t="str">
        <f t="shared" si="8"/>
        <v/>
      </c>
      <c r="P30" s="57" t="str">
        <f t="shared" si="8"/>
        <v/>
      </c>
      <c r="Q30" s="57" t="str">
        <f t="shared" si="8"/>
        <v/>
      </c>
      <c r="R30" s="57" t="str">
        <f t="shared" si="8"/>
        <v/>
      </c>
      <c r="S30" s="57" t="str">
        <f t="shared" si="8"/>
        <v/>
      </c>
      <c r="T30" s="57" t="str">
        <f t="shared" si="8"/>
        <v/>
      </c>
      <c r="U30" s="57" t="str">
        <f t="shared" si="8"/>
        <v/>
      </c>
      <c r="V30" s="57" t="str">
        <f t="shared" si="8"/>
        <v/>
      </c>
      <c r="W30" s="57" t="str">
        <f>IF(D30="","",SUM(D30:V30))</f>
        <v/>
      </c>
    </row>
    <row r="31" spans="1:23" ht="30" customHeight="1" x14ac:dyDescent="0.15">
      <c r="A31" s="95"/>
      <c r="B31" s="88">
        <v>500</v>
      </c>
      <c r="C31" s="52" t="s">
        <v>31</v>
      </c>
      <c r="D31" s="53">
        <v>1686</v>
      </c>
      <c r="E31" s="53">
        <v>620</v>
      </c>
      <c r="F31" s="53">
        <v>238</v>
      </c>
      <c r="G31" s="53">
        <v>80</v>
      </c>
      <c r="H31" s="53">
        <v>113</v>
      </c>
      <c r="I31" s="53">
        <v>47</v>
      </c>
      <c r="J31" s="53">
        <v>17</v>
      </c>
      <c r="K31" s="53">
        <v>10</v>
      </c>
      <c r="L31" s="53">
        <v>3</v>
      </c>
      <c r="M31" s="53">
        <v>5</v>
      </c>
      <c r="N31" s="53">
        <v>0</v>
      </c>
      <c r="O31" s="53">
        <v>2</v>
      </c>
      <c r="P31" s="53">
        <v>3</v>
      </c>
      <c r="Q31" s="53">
        <v>1</v>
      </c>
      <c r="R31" s="53">
        <v>1</v>
      </c>
      <c r="S31" s="53">
        <v>1</v>
      </c>
      <c r="T31" s="53">
        <v>0</v>
      </c>
      <c r="U31" s="53">
        <v>1</v>
      </c>
      <c r="V31" s="53">
        <v>1</v>
      </c>
      <c r="W31" s="53">
        <f>SUM(D31:V31)</f>
        <v>2829</v>
      </c>
    </row>
    <row r="32" spans="1:23" ht="30" customHeight="1" x14ac:dyDescent="0.15">
      <c r="A32" s="95"/>
      <c r="B32" s="89"/>
      <c r="C32" s="54" t="s">
        <v>32</v>
      </c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5"/>
    </row>
    <row r="33" spans="1:23" ht="30" customHeight="1" x14ac:dyDescent="0.15">
      <c r="A33" s="95"/>
      <c r="B33" s="90"/>
      <c r="C33" s="56" t="s">
        <v>33</v>
      </c>
      <c r="D33" s="57" t="str">
        <f>IF(D32="","",(ROUNDDOWN(D31*D32,)))</f>
        <v/>
      </c>
      <c r="E33" s="57" t="str">
        <f t="shared" ref="E33:V33" si="9">IF(E32="","",(ROUNDDOWN(E31*E32,)))</f>
        <v/>
      </c>
      <c r="F33" s="57" t="str">
        <f t="shared" si="9"/>
        <v/>
      </c>
      <c r="G33" s="57" t="str">
        <f t="shared" si="9"/>
        <v/>
      </c>
      <c r="H33" s="57" t="str">
        <f t="shared" si="9"/>
        <v/>
      </c>
      <c r="I33" s="57" t="str">
        <f t="shared" si="9"/>
        <v/>
      </c>
      <c r="J33" s="57" t="str">
        <f t="shared" si="9"/>
        <v/>
      </c>
      <c r="K33" s="57" t="str">
        <f t="shared" si="9"/>
        <v/>
      </c>
      <c r="L33" s="57" t="str">
        <f t="shared" si="9"/>
        <v/>
      </c>
      <c r="M33" s="57" t="str">
        <f t="shared" si="9"/>
        <v/>
      </c>
      <c r="N33" s="57" t="str">
        <f t="shared" si="9"/>
        <v/>
      </c>
      <c r="O33" s="57" t="str">
        <f t="shared" si="9"/>
        <v/>
      </c>
      <c r="P33" s="57" t="str">
        <f t="shared" si="9"/>
        <v/>
      </c>
      <c r="Q33" s="57" t="str">
        <f t="shared" si="9"/>
        <v/>
      </c>
      <c r="R33" s="57" t="str">
        <f t="shared" si="9"/>
        <v/>
      </c>
      <c r="S33" s="57" t="str">
        <f t="shared" si="9"/>
        <v/>
      </c>
      <c r="T33" s="57" t="str">
        <f t="shared" si="9"/>
        <v/>
      </c>
      <c r="U33" s="57" t="str">
        <f t="shared" si="9"/>
        <v/>
      </c>
      <c r="V33" s="57" t="str">
        <f t="shared" si="9"/>
        <v/>
      </c>
      <c r="W33" s="57" t="str">
        <f>IF(D33="","",SUM(D33:V33))</f>
        <v/>
      </c>
    </row>
    <row r="34" spans="1:23" ht="30" customHeight="1" x14ac:dyDescent="0.15">
      <c r="A34" s="95"/>
      <c r="B34" s="88">
        <v>550</v>
      </c>
      <c r="C34" s="52" t="s">
        <v>31</v>
      </c>
      <c r="D34" s="53">
        <v>2166</v>
      </c>
      <c r="E34" s="53">
        <v>751</v>
      </c>
      <c r="F34" s="53">
        <v>328</v>
      </c>
      <c r="G34" s="53">
        <v>146</v>
      </c>
      <c r="H34" s="53">
        <v>169</v>
      </c>
      <c r="I34" s="53">
        <v>57</v>
      </c>
      <c r="J34" s="53">
        <v>34</v>
      </c>
      <c r="K34" s="53">
        <v>17</v>
      </c>
      <c r="L34" s="53">
        <v>7</v>
      </c>
      <c r="M34" s="53">
        <v>8</v>
      </c>
      <c r="N34" s="53">
        <v>3</v>
      </c>
      <c r="O34" s="53">
        <v>2</v>
      </c>
      <c r="P34" s="53">
        <v>5</v>
      </c>
      <c r="Q34" s="53">
        <v>5</v>
      </c>
      <c r="R34" s="53">
        <v>4</v>
      </c>
      <c r="S34" s="53">
        <v>1</v>
      </c>
      <c r="T34" s="53">
        <v>0</v>
      </c>
      <c r="U34" s="53">
        <v>0</v>
      </c>
      <c r="V34" s="53">
        <v>3</v>
      </c>
      <c r="W34" s="53">
        <f>SUM(D34:V34)</f>
        <v>3706</v>
      </c>
    </row>
    <row r="35" spans="1:23" ht="30" customHeight="1" x14ac:dyDescent="0.15">
      <c r="A35" s="95"/>
      <c r="B35" s="89"/>
      <c r="C35" s="54" t="s">
        <v>32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55"/>
    </row>
    <row r="36" spans="1:23" ht="30" customHeight="1" x14ac:dyDescent="0.15">
      <c r="A36" s="95"/>
      <c r="B36" s="90"/>
      <c r="C36" s="56" t="s">
        <v>33</v>
      </c>
      <c r="D36" s="57" t="str">
        <f>IF(D35="","",(ROUNDDOWN(D34*D35,)))</f>
        <v/>
      </c>
      <c r="E36" s="57" t="str">
        <f t="shared" ref="E36:V36" si="10">IF(E35="","",(ROUNDDOWN(E34*E35,)))</f>
        <v/>
      </c>
      <c r="F36" s="57" t="str">
        <f t="shared" si="10"/>
        <v/>
      </c>
      <c r="G36" s="57" t="str">
        <f t="shared" si="10"/>
        <v/>
      </c>
      <c r="H36" s="57" t="str">
        <f t="shared" si="10"/>
        <v/>
      </c>
      <c r="I36" s="57" t="str">
        <f t="shared" si="10"/>
        <v/>
      </c>
      <c r="J36" s="57" t="str">
        <f t="shared" si="10"/>
        <v/>
      </c>
      <c r="K36" s="57" t="str">
        <f t="shared" si="10"/>
        <v/>
      </c>
      <c r="L36" s="57" t="str">
        <f t="shared" si="10"/>
        <v/>
      </c>
      <c r="M36" s="57" t="str">
        <f t="shared" si="10"/>
        <v/>
      </c>
      <c r="N36" s="57" t="str">
        <f t="shared" si="10"/>
        <v/>
      </c>
      <c r="O36" s="57" t="str">
        <f t="shared" si="10"/>
        <v/>
      </c>
      <c r="P36" s="57" t="str">
        <f t="shared" si="10"/>
        <v/>
      </c>
      <c r="Q36" s="57" t="str">
        <f t="shared" si="10"/>
        <v/>
      </c>
      <c r="R36" s="57" t="str">
        <f t="shared" si="10"/>
        <v/>
      </c>
      <c r="S36" s="57" t="str">
        <f t="shared" si="10"/>
        <v/>
      </c>
      <c r="T36" s="57" t="str">
        <f t="shared" si="10"/>
        <v/>
      </c>
      <c r="U36" s="57" t="str">
        <f t="shared" si="10"/>
        <v/>
      </c>
      <c r="V36" s="57" t="str">
        <f t="shared" si="10"/>
        <v/>
      </c>
      <c r="W36" s="57" t="str">
        <f>IF(D36="","",SUM(D36:V36))</f>
        <v/>
      </c>
    </row>
    <row r="37" spans="1:23" ht="30" customHeight="1" x14ac:dyDescent="0.15">
      <c r="A37" s="95"/>
      <c r="B37" s="88">
        <v>600</v>
      </c>
      <c r="C37" s="52" t="s">
        <v>31</v>
      </c>
      <c r="D37" s="53">
        <v>7356</v>
      </c>
      <c r="E37" s="53">
        <v>2492</v>
      </c>
      <c r="F37" s="53">
        <v>1257</v>
      </c>
      <c r="G37" s="53">
        <v>563</v>
      </c>
      <c r="H37" s="53">
        <v>839</v>
      </c>
      <c r="I37" s="53">
        <v>405</v>
      </c>
      <c r="J37" s="53">
        <v>216</v>
      </c>
      <c r="K37" s="53">
        <v>142</v>
      </c>
      <c r="L37" s="53">
        <v>76</v>
      </c>
      <c r="M37" s="53">
        <v>84</v>
      </c>
      <c r="N37" s="53">
        <v>45</v>
      </c>
      <c r="O37" s="53">
        <v>23</v>
      </c>
      <c r="P37" s="53">
        <v>56</v>
      </c>
      <c r="Q37" s="53">
        <v>22</v>
      </c>
      <c r="R37" s="53">
        <v>22</v>
      </c>
      <c r="S37" s="53">
        <v>12</v>
      </c>
      <c r="T37" s="53">
        <v>13</v>
      </c>
      <c r="U37" s="53">
        <v>10</v>
      </c>
      <c r="V37" s="53">
        <v>50</v>
      </c>
      <c r="W37" s="53">
        <f>SUM(D37:V37)</f>
        <v>13683</v>
      </c>
    </row>
    <row r="38" spans="1:23" ht="30" customHeight="1" x14ac:dyDescent="0.15">
      <c r="A38" s="95"/>
      <c r="B38" s="89"/>
      <c r="C38" s="54" t="s">
        <v>32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55"/>
    </row>
    <row r="39" spans="1:23" ht="30" customHeight="1" x14ac:dyDescent="0.15">
      <c r="A39" s="95"/>
      <c r="B39" s="90"/>
      <c r="C39" s="56" t="s">
        <v>33</v>
      </c>
      <c r="D39" s="57" t="str">
        <f>IF(D38="","",(ROUNDDOWN(D37*D38,)))</f>
        <v/>
      </c>
      <c r="E39" s="57" t="str">
        <f t="shared" ref="E39:V39" si="11">IF(E38="","",(ROUNDDOWN(E37*E38,)))</f>
        <v/>
      </c>
      <c r="F39" s="57" t="str">
        <f t="shared" si="11"/>
        <v/>
      </c>
      <c r="G39" s="57" t="str">
        <f t="shared" si="11"/>
        <v/>
      </c>
      <c r="H39" s="57" t="str">
        <f t="shared" si="11"/>
        <v/>
      </c>
      <c r="I39" s="57" t="str">
        <f t="shared" si="11"/>
        <v/>
      </c>
      <c r="J39" s="57" t="str">
        <f t="shared" si="11"/>
        <v/>
      </c>
      <c r="K39" s="57" t="str">
        <f t="shared" si="11"/>
        <v/>
      </c>
      <c r="L39" s="57" t="str">
        <f t="shared" si="11"/>
        <v/>
      </c>
      <c r="M39" s="57" t="str">
        <f t="shared" si="11"/>
        <v/>
      </c>
      <c r="N39" s="57" t="str">
        <f t="shared" si="11"/>
        <v/>
      </c>
      <c r="O39" s="57" t="str">
        <f t="shared" si="11"/>
        <v/>
      </c>
      <c r="P39" s="57" t="str">
        <f t="shared" si="11"/>
        <v/>
      </c>
      <c r="Q39" s="57" t="str">
        <f t="shared" si="11"/>
        <v/>
      </c>
      <c r="R39" s="57" t="str">
        <f t="shared" si="11"/>
        <v/>
      </c>
      <c r="S39" s="57" t="str">
        <f t="shared" si="11"/>
        <v/>
      </c>
      <c r="T39" s="57" t="str">
        <f t="shared" si="11"/>
        <v/>
      </c>
      <c r="U39" s="57" t="str">
        <f t="shared" si="11"/>
        <v/>
      </c>
      <c r="V39" s="57" t="str">
        <f t="shared" si="11"/>
        <v/>
      </c>
      <c r="W39" s="57" t="str">
        <f>IF(D39="","",SUM(D39:V39))</f>
        <v/>
      </c>
    </row>
    <row r="40" spans="1:23" ht="30" customHeight="1" x14ac:dyDescent="0.15">
      <c r="A40" s="95"/>
      <c r="B40" s="88">
        <v>650</v>
      </c>
      <c r="C40" s="52" t="s">
        <v>31</v>
      </c>
      <c r="D40" s="53">
        <v>950</v>
      </c>
      <c r="E40" s="53">
        <v>298</v>
      </c>
      <c r="F40" s="53">
        <v>137</v>
      </c>
      <c r="G40" s="53">
        <v>50</v>
      </c>
      <c r="H40" s="53">
        <v>56</v>
      </c>
      <c r="I40" s="53">
        <v>26</v>
      </c>
      <c r="J40" s="53">
        <v>16</v>
      </c>
      <c r="K40" s="53">
        <v>12</v>
      </c>
      <c r="L40" s="53">
        <v>9</v>
      </c>
      <c r="M40" s="53">
        <v>5</v>
      </c>
      <c r="N40" s="53">
        <v>3</v>
      </c>
      <c r="O40" s="53">
        <v>1</v>
      </c>
      <c r="P40" s="53">
        <v>3</v>
      </c>
      <c r="Q40" s="53">
        <v>1</v>
      </c>
      <c r="R40" s="53">
        <v>0</v>
      </c>
      <c r="S40" s="53">
        <v>1</v>
      </c>
      <c r="T40" s="53">
        <v>0</v>
      </c>
      <c r="U40" s="53">
        <v>0</v>
      </c>
      <c r="V40" s="53">
        <v>1</v>
      </c>
      <c r="W40" s="53">
        <f>SUM(D40:V40)</f>
        <v>1569</v>
      </c>
    </row>
    <row r="41" spans="1:23" ht="30" customHeight="1" x14ac:dyDescent="0.15">
      <c r="A41" s="95"/>
      <c r="B41" s="89"/>
      <c r="C41" s="54" t="s">
        <v>32</v>
      </c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55"/>
    </row>
    <row r="42" spans="1:23" ht="30" customHeight="1" x14ac:dyDescent="0.15">
      <c r="A42" s="95"/>
      <c r="B42" s="90"/>
      <c r="C42" s="56" t="s">
        <v>33</v>
      </c>
      <c r="D42" s="57" t="str">
        <f>IF(D41="","",(ROUNDDOWN(D40*D41,)))</f>
        <v/>
      </c>
      <c r="E42" s="57" t="str">
        <f t="shared" ref="E42:V42" si="12">IF(E41="","",(ROUNDDOWN(E40*E41,)))</f>
        <v/>
      </c>
      <c r="F42" s="57" t="str">
        <f t="shared" si="12"/>
        <v/>
      </c>
      <c r="G42" s="57" t="str">
        <f t="shared" si="12"/>
        <v/>
      </c>
      <c r="H42" s="57" t="str">
        <f t="shared" si="12"/>
        <v/>
      </c>
      <c r="I42" s="57" t="str">
        <f t="shared" si="12"/>
        <v/>
      </c>
      <c r="J42" s="57" t="str">
        <f t="shared" si="12"/>
        <v/>
      </c>
      <c r="K42" s="57" t="str">
        <f t="shared" si="12"/>
        <v/>
      </c>
      <c r="L42" s="57" t="str">
        <f t="shared" si="12"/>
        <v/>
      </c>
      <c r="M42" s="57" t="str">
        <f t="shared" si="12"/>
        <v/>
      </c>
      <c r="N42" s="57" t="str">
        <f t="shared" si="12"/>
        <v/>
      </c>
      <c r="O42" s="57" t="str">
        <f t="shared" si="12"/>
        <v/>
      </c>
      <c r="P42" s="57" t="str">
        <f t="shared" si="12"/>
        <v/>
      </c>
      <c r="Q42" s="57" t="str">
        <f t="shared" si="12"/>
        <v/>
      </c>
      <c r="R42" s="57" t="str">
        <f t="shared" si="12"/>
        <v/>
      </c>
      <c r="S42" s="57" t="str">
        <f t="shared" si="12"/>
        <v/>
      </c>
      <c r="T42" s="57" t="str">
        <f t="shared" si="12"/>
        <v/>
      </c>
      <c r="U42" s="57" t="str">
        <f t="shared" si="12"/>
        <v/>
      </c>
      <c r="V42" s="57" t="str">
        <f t="shared" si="12"/>
        <v/>
      </c>
      <c r="W42" s="57" t="str">
        <f>IF(D42="","",SUM(D42:V42))</f>
        <v/>
      </c>
    </row>
    <row r="43" spans="1:23" ht="30" customHeight="1" x14ac:dyDescent="0.15">
      <c r="A43" s="95"/>
      <c r="B43" s="88">
        <v>700</v>
      </c>
      <c r="C43" s="52" t="s">
        <v>31</v>
      </c>
      <c r="D43" s="53">
        <v>1007</v>
      </c>
      <c r="E43" s="53">
        <v>381</v>
      </c>
      <c r="F43" s="53">
        <v>179</v>
      </c>
      <c r="G43" s="53">
        <v>72</v>
      </c>
      <c r="H43" s="53">
        <v>97</v>
      </c>
      <c r="I43" s="53">
        <v>33</v>
      </c>
      <c r="J43" s="53">
        <v>18</v>
      </c>
      <c r="K43" s="53">
        <v>10</v>
      </c>
      <c r="L43" s="53">
        <v>5</v>
      </c>
      <c r="M43" s="53">
        <v>4</v>
      </c>
      <c r="N43" s="53">
        <v>1</v>
      </c>
      <c r="O43" s="53">
        <v>2</v>
      </c>
      <c r="P43" s="53">
        <v>2</v>
      </c>
      <c r="Q43" s="53">
        <v>2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f>SUM(D43:V43)</f>
        <v>1813</v>
      </c>
    </row>
    <row r="44" spans="1:23" ht="30" customHeight="1" x14ac:dyDescent="0.15">
      <c r="A44" s="95"/>
      <c r="B44" s="89"/>
      <c r="C44" s="54" t="s">
        <v>32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55"/>
    </row>
    <row r="45" spans="1:23" ht="30" customHeight="1" x14ac:dyDescent="0.15">
      <c r="A45" s="95"/>
      <c r="B45" s="90"/>
      <c r="C45" s="56" t="s">
        <v>33</v>
      </c>
      <c r="D45" s="57" t="str">
        <f>IF(D44="","",(ROUNDDOWN(D43*D44,)))</f>
        <v/>
      </c>
      <c r="E45" s="57" t="str">
        <f t="shared" ref="E45:V45" si="13">IF(E44="","",(ROUNDDOWN(E43*E44,)))</f>
        <v/>
      </c>
      <c r="F45" s="57" t="str">
        <f t="shared" si="13"/>
        <v/>
      </c>
      <c r="G45" s="57" t="str">
        <f t="shared" si="13"/>
        <v/>
      </c>
      <c r="H45" s="57" t="str">
        <f t="shared" si="13"/>
        <v/>
      </c>
      <c r="I45" s="57" t="str">
        <f t="shared" si="13"/>
        <v/>
      </c>
      <c r="J45" s="57" t="str">
        <f t="shared" si="13"/>
        <v/>
      </c>
      <c r="K45" s="57" t="str">
        <f t="shared" si="13"/>
        <v/>
      </c>
      <c r="L45" s="57" t="str">
        <f t="shared" si="13"/>
        <v/>
      </c>
      <c r="M45" s="57" t="str">
        <f t="shared" si="13"/>
        <v/>
      </c>
      <c r="N45" s="57" t="str">
        <f t="shared" si="13"/>
        <v/>
      </c>
      <c r="O45" s="57" t="str">
        <f t="shared" si="13"/>
        <v/>
      </c>
      <c r="P45" s="57" t="str">
        <f t="shared" si="13"/>
        <v/>
      </c>
      <c r="Q45" s="57" t="str">
        <f t="shared" si="13"/>
        <v/>
      </c>
      <c r="R45" s="57" t="str">
        <f t="shared" si="13"/>
        <v/>
      </c>
      <c r="S45" s="57" t="str">
        <f t="shared" si="13"/>
        <v/>
      </c>
      <c r="T45" s="57" t="str">
        <f t="shared" si="13"/>
        <v/>
      </c>
      <c r="U45" s="57" t="str">
        <f t="shared" si="13"/>
        <v/>
      </c>
      <c r="V45" s="57" t="str">
        <f t="shared" si="13"/>
        <v/>
      </c>
      <c r="W45" s="57" t="str">
        <f>IF(D45="","",SUM(D45:V45))</f>
        <v/>
      </c>
    </row>
    <row r="46" spans="1:23" ht="30" customHeight="1" x14ac:dyDescent="0.15">
      <c r="A46" s="95"/>
      <c r="B46" s="88">
        <v>750</v>
      </c>
      <c r="C46" s="52" t="s">
        <v>31</v>
      </c>
      <c r="D46" s="53">
        <v>1193</v>
      </c>
      <c r="E46" s="53">
        <v>395</v>
      </c>
      <c r="F46" s="53">
        <v>161</v>
      </c>
      <c r="G46" s="53">
        <v>70</v>
      </c>
      <c r="H46" s="53">
        <v>93</v>
      </c>
      <c r="I46" s="53">
        <v>38</v>
      </c>
      <c r="J46" s="53">
        <v>17</v>
      </c>
      <c r="K46" s="53">
        <v>10</v>
      </c>
      <c r="L46" s="53">
        <v>4</v>
      </c>
      <c r="M46" s="53">
        <v>7</v>
      </c>
      <c r="N46" s="53">
        <v>4</v>
      </c>
      <c r="O46" s="53">
        <v>2</v>
      </c>
      <c r="P46" s="53">
        <v>5</v>
      </c>
      <c r="Q46" s="53">
        <v>2</v>
      </c>
      <c r="R46" s="53">
        <v>3</v>
      </c>
      <c r="S46" s="53">
        <v>1</v>
      </c>
      <c r="T46" s="53">
        <v>1</v>
      </c>
      <c r="U46" s="53">
        <v>1</v>
      </c>
      <c r="V46" s="53">
        <v>1</v>
      </c>
      <c r="W46" s="53">
        <f>SUM(D46:V46)</f>
        <v>2008</v>
      </c>
    </row>
    <row r="47" spans="1:23" ht="30" customHeight="1" x14ac:dyDescent="0.15">
      <c r="A47" s="95"/>
      <c r="B47" s="89"/>
      <c r="C47" s="54" t="s">
        <v>32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55"/>
    </row>
    <row r="48" spans="1:23" ht="30" customHeight="1" x14ac:dyDescent="0.15">
      <c r="A48" s="95"/>
      <c r="B48" s="90"/>
      <c r="C48" s="56" t="s">
        <v>33</v>
      </c>
      <c r="D48" s="57" t="str">
        <f>IF(D47="","",(ROUNDDOWN(D46*D47,)))</f>
        <v/>
      </c>
      <c r="E48" s="57" t="str">
        <f t="shared" ref="E48:V48" si="14">IF(E47="","",(ROUNDDOWN(E46*E47,)))</f>
        <v/>
      </c>
      <c r="F48" s="57" t="str">
        <f t="shared" si="14"/>
        <v/>
      </c>
      <c r="G48" s="57" t="str">
        <f t="shared" si="14"/>
        <v/>
      </c>
      <c r="H48" s="57" t="str">
        <f t="shared" si="14"/>
        <v/>
      </c>
      <c r="I48" s="57" t="str">
        <f t="shared" si="14"/>
        <v/>
      </c>
      <c r="J48" s="57" t="str">
        <f t="shared" si="14"/>
        <v/>
      </c>
      <c r="K48" s="57" t="str">
        <f t="shared" si="14"/>
        <v/>
      </c>
      <c r="L48" s="57" t="str">
        <f t="shared" si="14"/>
        <v/>
      </c>
      <c r="M48" s="57" t="str">
        <f t="shared" si="14"/>
        <v/>
      </c>
      <c r="N48" s="57" t="str">
        <f t="shared" si="14"/>
        <v/>
      </c>
      <c r="O48" s="57" t="str">
        <f t="shared" si="14"/>
        <v/>
      </c>
      <c r="P48" s="57" t="str">
        <f t="shared" si="14"/>
        <v/>
      </c>
      <c r="Q48" s="57" t="str">
        <f t="shared" si="14"/>
        <v/>
      </c>
      <c r="R48" s="57" t="str">
        <f t="shared" si="14"/>
        <v/>
      </c>
      <c r="S48" s="57" t="str">
        <f t="shared" si="14"/>
        <v/>
      </c>
      <c r="T48" s="57" t="str">
        <f t="shared" si="14"/>
        <v/>
      </c>
      <c r="U48" s="57" t="str">
        <f t="shared" si="14"/>
        <v/>
      </c>
      <c r="V48" s="57" t="str">
        <f t="shared" si="14"/>
        <v/>
      </c>
      <c r="W48" s="57" t="str">
        <f>IF(D48="","",SUM(D48:V48))</f>
        <v/>
      </c>
    </row>
    <row r="49" spans="1:23" ht="30" customHeight="1" x14ac:dyDescent="0.15">
      <c r="A49" s="95"/>
      <c r="B49" s="88">
        <v>800</v>
      </c>
      <c r="C49" s="52" t="s">
        <v>31</v>
      </c>
      <c r="D49" s="53">
        <v>1475</v>
      </c>
      <c r="E49" s="53">
        <v>501</v>
      </c>
      <c r="F49" s="53">
        <v>219</v>
      </c>
      <c r="G49" s="53">
        <v>104</v>
      </c>
      <c r="H49" s="53">
        <v>139</v>
      </c>
      <c r="I49" s="53">
        <v>69</v>
      </c>
      <c r="J49" s="53">
        <v>36</v>
      </c>
      <c r="K49" s="53">
        <v>17</v>
      </c>
      <c r="L49" s="53">
        <v>14</v>
      </c>
      <c r="M49" s="53">
        <v>16</v>
      </c>
      <c r="N49" s="53">
        <v>5</v>
      </c>
      <c r="O49" s="53">
        <v>2</v>
      </c>
      <c r="P49" s="53">
        <v>7</v>
      </c>
      <c r="Q49" s="53">
        <v>3</v>
      </c>
      <c r="R49" s="53">
        <v>7</v>
      </c>
      <c r="S49" s="53">
        <v>2</v>
      </c>
      <c r="T49" s="53">
        <v>1</v>
      </c>
      <c r="U49" s="53">
        <v>3</v>
      </c>
      <c r="V49" s="53">
        <v>5</v>
      </c>
      <c r="W49" s="53">
        <f>SUM(D49:V49)</f>
        <v>2625</v>
      </c>
    </row>
    <row r="50" spans="1:23" ht="30" customHeight="1" x14ac:dyDescent="0.15">
      <c r="A50" s="95"/>
      <c r="B50" s="89"/>
      <c r="C50" s="54" t="s">
        <v>32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55"/>
    </row>
    <row r="51" spans="1:23" ht="30" customHeight="1" x14ac:dyDescent="0.15">
      <c r="A51" s="95"/>
      <c r="B51" s="90"/>
      <c r="C51" s="56" t="s">
        <v>33</v>
      </c>
      <c r="D51" s="57" t="str">
        <f>IF(D50="","",(ROUNDDOWN(D49*D50,)))</f>
        <v/>
      </c>
      <c r="E51" s="57" t="str">
        <f t="shared" ref="E51:V51" si="15">IF(E50="","",(ROUNDDOWN(E49*E50,)))</f>
        <v/>
      </c>
      <c r="F51" s="57" t="str">
        <f t="shared" si="15"/>
        <v/>
      </c>
      <c r="G51" s="57" t="str">
        <f t="shared" si="15"/>
        <v/>
      </c>
      <c r="H51" s="57" t="str">
        <f t="shared" si="15"/>
        <v/>
      </c>
      <c r="I51" s="57" t="str">
        <f t="shared" si="15"/>
        <v/>
      </c>
      <c r="J51" s="57" t="str">
        <f t="shared" si="15"/>
        <v/>
      </c>
      <c r="K51" s="57" t="str">
        <f t="shared" si="15"/>
        <v/>
      </c>
      <c r="L51" s="57" t="str">
        <f t="shared" si="15"/>
        <v/>
      </c>
      <c r="M51" s="57" t="str">
        <f t="shared" si="15"/>
        <v/>
      </c>
      <c r="N51" s="57" t="str">
        <f t="shared" si="15"/>
        <v/>
      </c>
      <c r="O51" s="57" t="str">
        <f t="shared" si="15"/>
        <v/>
      </c>
      <c r="P51" s="57" t="str">
        <f t="shared" si="15"/>
        <v/>
      </c>
      <c r="Q51" s="57" t="str">
        <f t="shared" si="15"/>
        <v/>
      </c>
      <c r="R51" s="57" t="str">
        <f t="shared" si="15"/>
        <v/>
      </c>
      <c r="S51" s="57" t="str">
        <f t="shared" si="15"/>
        <v/>
      </c>
      <c r="T51" s="57" t="str">
        <f t="shared" si="15"/>
        <v/>
      </c>
      <c r="U51" s="57" t="str">
        <f t="shared" si="15"/>
        <v/>
      </c>
      <c r="V51" s="57" t="str">
        <f t="shared" si="15"/>
        <v/>
      </c>
      <c r="W51" s="57" t="str">
        <f>IF(D51="","",SUM(D51:V51))</f>
        <v/>
      </c>
    </row>
    <row r="52" spans="1:23" ht="30" customHeight="1" x14ac:dyDescent="0.15">
      <c r="A52" s="95" t="s">
        <v>37</v>
      </c>
      <c r="B52" s="88">
        <v>850</v>
      </c>
      <c r="C52" s="52" t="s">
        <v>31</v>
      </c>
      <c r="D52" s="53">
        <v>741</v>
      </c>
      <c r="E52" s="53">
        <v>240</v>
      </c>
      <c r="F52" s="53">
        <v>79</v>
      </c>
      <c r="G52" s="53">
        <v>30</v>
      </c>
      <c r="H52" s="53">
        <v>43</v>
      </c>
      <c r="I52" s="53">
        <v>16</v>
      </c>
      <c r="J52" s="53">
        <v>9</v>
      </c>
      <c r="K52" s="53">
        <v>4</v>
      </c>
      <c r="L52" s="53">
        <v>1</v>
      </c>
      <c r="M52" s="53">
        <v>1</v>
      </c>
      <c r="N52" s="53">
        <v>0</v>
      </c>
      <c r="O52" s="53">
        <v>0</v>
      </c>
      <c r="P52" s="53">
        <v>1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f>SUM(D52:V52)</f>
        <v>1165</v>
      </c>
    </row>
    <row r="53" spans="1:23" ht="30" customHeight="1" x14ac:dyDescent="0.15">
      <c r="A53" s="95"/>
      <c r="B53" s="89"/>
      <c r="C53" s="54" t="s">
        <v>32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55"/>
    </row>
    <row r="54" spans="1:23" ht="30" customHeight="1" x14ac:dyDescent="0.15">
      <c r="A54" s="95"/>
      <c r="B54" s="90"/>
      <c r="C54" s="56" t="s">
        <v>33</v>
      </c>
      <c r="D54" s="57" t="str">
        <f>IF(D53="","",(ROUNDDOWN(D52*D53,)))</f>
        <v/>
      </c>
      <c r="E54" s="57" t="str">
        <f t="shared" ref="E54:V54" si="16">IF(E53="","",(ROUNDDOWN(E52*E53,)))</f>
        <v/>
      </c>
      <c r="F54" s="57" t="str">
        <f t="shared" si="16"/>
        <v/>
      </c>
      <c r="G54" s="57" t="str">
        <f t="shared" si="16"/>
        <v/>
      </c>
      <c r="H54" s="57" t="str">
        <f t="shared" si="16"/>
        <v/>
      </c>
      <c r="I54" s="57" t="str">
        <f t="shared" si="16"/>
        <v/>
      </c>
      <c r="J54" s="57" t="str">
        <f t="shared" si="16"/>
        <v/>
      </c>
      <c r="K54" s="57" t="str">
        <f t="shared" si="16"/>
        <v/>
      </c>
      <c r="L54" s="57" t="str">
        <f t="shared" si="16"/>
        <v/>
      </c>
      <c r="M54" s="57" t="str">
        <f t="shared" si="16"/>
        <v/>
      </c>
      <c r="N54" s="57" t="str">
        <f t="shared" si="16"/>
        <v/>
      </c>
      <c r="O54" s="57" t="str">
        <f t="shared" si="16"/>
        <v/>
      </c>
      <c r="P54" s="57" t="str">
        <f t="shared" si="16"/>
        <v/>
      </c>
      <c r="Q54" s="57" t="str">
        <f t="shared" si="16"/>
        <v/>
      </c>
      <c r="R54" s="57" t="str">
        <f t="shared" si="16"/>
        <v/>
      </c>
      <c r="S54" s="57" t="str">
        <f t="shared" si="16"/>
        <v/>
      </c>
      <c r="T54" s="57" t="str">
        <f t="shared" si="16"/>
        <v/>
      </c>
      <c r="U54" s="57" t="str">
        <f t="shared" si="16"/>
        <v/>
      </c>
      <c r="V54" s="57" t="str">
        <f t="shared" si="16"/>
        <v/>
      </c>
      <c r="W54" s="57" t="str">
        <f>IF(D54="","",SUM(D54:V54))</f>
        <v/>
      </c>
    </row>
    <row r="55" spans="1:23" ht="30" customHeight="1" x14ac:dyDescent="0.15">
      <c r="A55" s="95"/>
      <c r="B55" s="88">
        <v>900</v>
      </c>
      <c r="C55" s="52" t="s">
        <v>31</v>
      </c>
      <c r="D55" s="53">
        <v>605</v>
      </c>
      <c r="E55" s="53">
        <v>220</v>
      </c>
      <c r="F55" s="53">
        <v>80</v>
      </c>
      <c r="G55" s="53">
        <v>31</v>
      </c>
      <c r="H55" s="53">
        <v>37</v>
      </c>
      <c r="I55" s="53">
        <v>9</v>
      </c>
      <c r="J55" s="53">
        <v>4</v>
      </c>
      <c r="K55" s="53">
        <v>1</v>
      </c>
      <c r="L55" s="53">
        <v>1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f>SUM(D55:V55)</f>
        <v>988</v>
      </c>
    </row>
    <row r="56" spans="1:23" ht="30" customHeight="1" x14ac:dyDescent="0.15">
      <c r="A56" s="95"/>
      <c r="B56" s="89"/>
      <c r="C56" s="54" t="s">
        <v>32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55"/>
    </row>
    <row r="57" spans="1:23" ht="30" customHeight="1" x14ac:dyDescent="0.15">
      <c r="A57" s="95"/>
      <c r="B57" s="90"/>
      <c r="C57" s="56" t="s">
        <v>33</v>
      </c>
      <c r="D57" s="57" t="str">
        <f>IF(D56="","",(ROUNDDOWN(D55*D56,)))</f>
        <v/>
      </c>
      <c r="E57" s="57" t="str">
        <f t="shared" ref="E57:V57" si="17">IF(E56="","",(ROUNDDOWN(E55*E56,)))</f>
        <v/>
      </c>
      <c r="F57" s="57" t="str">
        <f t="shared" si="17"/>
        <v/>
      </c>
      <c r="G57" s="57" t="str">
        <f t="shared" si="17"/>
        <v/>
      </c>
      <c r="H57" s="57" t="str">
        <f t="shared" si="17"/>
        <v/>
      </c>
      <c r="I57" s="57" t="str">
        <f t="shared" si="17"/>
        <v/>
      </c>
      <c r="J57" s="57" t="str">
        <f t="shared" si="17"/>
        <v/>
      </c>
      <c r="K57" s="57" t="str">
        <f t="shared" si="17"/>
        <v/>
      </c>
      <c r="L57" s="57" t="str">
        <f t="shared" si="17"/>
        <v/>
      </c>
      <c r="M57" s="57" t="str">
        <f t="shared" si="17"/>
        <v/>
      </c>
      <c r="N57" s="57" t="str">
        <f t="shared" si="17"/>
        <v/>
      </c>
      <c r="O57" s="57" t="str">
        <f t="shared" si="17"/>
        <v/>
      </c>
      <c r="P57" s="57" t="str">
        <f t="shared" si="17"/>
        <v/>
      </c>
      <c r="Q57" s="57" t="str">
        <f t="shared" si="17"/>
        <v/>
      </c>
      <c r="R57" s="57" t="str">
        <f t="shared" si="17"/>
        <v/>
      </c>
      <c r="S57" s="57" t="str">
        <f t="shared" si="17"/>
        <v/>
      </c>
      <c r="T57" s="57" t="str">
        <f t="shared" si="17"/>
        <v/>
      </c>
      <c r="U57" s="57" t="str">
        <f t="shared" si="17"/>
        <v/>
      </c>
      <c r="V57" s="57" t="str">
        <f t="shared" si="17"/>
        <v/>
      </c>
      <c r="W57" s="57" t="str">
        <f>IF(D57="","",SUM(D57:V57))</f>
        <v/>
      </c>
    </row>
    <row r="58" spans="1:23" ht="30" customHeight="1" x14ac:dyDescent="0.15">
      <c r="A58" s="95"/>
      <c r="B58" s="88">
        <v>950</v>
      </c>
      <c r="C58" s="52" t="s">
        <v>31</v>
      </c>
      <c r="D58" s="53">
        <v>2163</v>
      </c>
      <c r="E58" s="53">
        <v>723</v>
      </c>
      <c r="F58" s="53">
        <v>324</v>
      </c>
      <c r="G58" s="53">
        <v>143</v>
      </c>
      <c r="H58" s="53">
        <v>190</v>
      </c>
      <c r="I58" s="53">
        <v>80</v>
      </c>
      <c r="J58" s="53">
        <v>36</v>
      </c>
      <c r="K58" s="53">
        <v>24</v>
      </c>
      <c r="L58" s="53">
        <v>11</v>
      </c>
      <c r="M58" s="53">
        <v>15</v>
      </c>
      <c r="N58" s="53">
        <v>7</v>
      </c>
      <c r="O58" s="53">
        <v>3</v>
      </c>
      <c r="P58" s="53">
        <v>8</v>
      </c>
      <c r="Q58" s="53">
        <v>2</v>
      </c>
      <c r="R58" s="53">
        <v>2</v>
      </c>
      <c r="S58" s="53">
        <v>1</v>
      </c>
      <c r="T58" s="53">
        <v>1</v>
      </c>
      <c r="U58" s="53">
        <v>2</v>
      </c>
      <c r="V58" s="53">
        <v>3</v>
      </c>
      <c r="W58" s="53">
        <f>SUM(D58:V58)</f>
        <v>3738</v>
      </c>
    </row>
    <row r="59" spans="1:23" ht="30" customHeight="1" x14ac:dyDescent="0.15">
      <c r="A59" s="95"/>
      <c r="B59" s="89"/>
      <c r="C59" s="54" t="s">
        <v>32</v>
      </c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55"/>
    </row>
    <row r="60" spans="1:23" ht="30" customHeight="1" x14ac:dyDescent="0.15">
      <c r="A60" s="95"/>
      <c r="B60" s="90"/>
      <c r="C60" s="56" t="s">
        <v>33</v>
      </c>
      <c r="D60" s="57" t="str">
        <f>IF(D59="","",(ROUNDDOWN(D58*D59,)))</f>
        <v/>
      </c>
      <c r="E60" s="57" t="str">
        <f t="shared" ref="E60:V60" si="18">IF(E59="","",(ROUNDDOWN(E58*E59,)))</f>
        <v/>
      </c>
      <c r="F60" s="57" t="str">
        <f t="shared" si="18"/>
        <v/>
      </c>
      <c r="G60" s="57" t="str">
        <f t="shared" si="18"/>
        <v/>
      </c>
      <c r="H60" s="57" t="str">
        <f t="shared" si="18"/>
        <v/>
      </c>
      <c r="I60" s="57" t="str">
        <f t="shared" si="18"/>
        <v/>
      </c>
      <c r="J60" s="57" t="str">
        <f t="shared" si="18"/>
        <v/>
      </c>
      <c r="K60" s="57" t="str">
        <f t="shared" si="18"/>
        <v/>
      </c>
      <c r="L60" s="57" t="str">
        <f t="shared" si="18"/>
        <v/>
      </c>
      <c r="M60" s="57" t="str">
        <f t="shared" si="18"/>
        <v/>
      </c>
      <c r="N60" s="57" t="str">
        <f t="shared" si="18"/>
        <v/>
      </c>
      <c r="O60" s="57" t="str">
        <f t="shared" si="18"/>
        <v/>
      </c>
      <c r="P60" s="57" t="str">
        <f t="shared" si="18"/>
        <v/>
      </c>
      <c r="Q60" s="57" t="str">
        <f t="shared" si="18"/>
        <v/>
      </c>
      <c r="R60" s="57" t="str">
        <f t="shared" si="18"/>
        <v/>
      </c>
      <c r="S60" s="57" t="str">
        <f t="shared" si="18"/>
        <v/>
      </c>
      <c r="T60" s="57" t="str">
        <f t="shared" si="18"/>
        <v/>
      </c>
      <c r="U60" s="57" t="str">
        <f t="shared" si="18"/>
        <v/>
      </c>
      <c r="V60" s="57" t="str">
        <f t="shared" si="18"/>
        <v/>
      </c>
      <c r="W60" s="57" t="str">
        <f>IF(D60="","",SUM(D60:V60))</f>
        <v/>
      </c>
    </row>
    <row r="61" spans="1:23" ht="30" customHeight="1" x14ac:dyDescent="0.15">
      <c r="A61" s="95"/>
      <c r="B61" s="88">
        <v>1000</v>
      </c>
      <c r="C61" s="52" t="s">
        <v>31</v>
      </c>
      <c r="D61" s="53">
        <v>259</v>
      </c>
      <c r="E61" s="53">
        <v>93</v>
      </c>
      <c r="F61" s="53">
        <v>29</v>
      </c>
      <c r="G61" s="53">
        <v>9</v>
      </c>
      <c r="H61" s="53">
        <v>13</v>
      </c>
      <c r="I61" s="53">
        <v>3</v>
      </c>
      <c r="J61" s="53">
        <v>1</v>
      </c>
      <c r="K61" s="53">
        <v>0</v>
      </c>
      <c r="L61" s="53">
        <v>1</v>
      </c>
      <c r="M61" s="53">
        <v>0</v>
      </c>
      <c r="N61" s="53">
        <v>1</v>
      </c>
      <c r="O61" s="53">
        <v>0</v>
      </c>
      <c r="P61" s="53">
        <v>0</v>
      </c>
      <c r="Q61" s="53">
        <v>0</v>
      </c>
      <c r="R61" s="53">
        <v>1</v>
      </c>
      <c r="S61" s="53">
        <v>0</v>
      </c>
      <c r="T61" s="53">
        <v>0</v>
      </c>
      <c r="U61" s="53">
        <v>0</v>
      </c>
      <c r="V61" s="53">
        <v>0</v>
      </c>
      <c r="W61" s="53">
        <f>SUM(D61:V61)</f>
        <v>410</v>
      </c>
    </row>
    <row r="62" spans="1:23" ht="30" customHeight="1" x14ac:dyDescent="0.15">
      <c r="A62" s="95"/>
      <c r="B62" s="89"/>
      <c r="C62" s="54" t="s">
        <v>32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55"/>
    </row>
    <row r="63" spans="1:23" ht="30" customHeight="1" x14ac:dyDescent="0.15">
      <c r="A63" s="95"/>
      <c r="B63" s="90"/>
      <c r="C63" s="56" t="s">
        <v>33</v>
      </c>
      <c r="D63" s="57" t="str">
        <f>IF(D62="","",(ROUNDDOWN(D61*D62,)))</f>
        <v/>
      </c>
      <c r="E63" s="57" t="str">
        <f t="shared" ref="E63:V63" si="19">IF(E62="","",(ROUNDDOWN(E61*E62,)))</f>
        <v/>
      </c>
      <c r="F63" s="57" t="str">
        <f t="shared" si="19"/>
        <v/>
      </c>
      <c r="G63" s="57" t="str">
        <f t="shared" si="19"/>
        <v/>
      </c>
      <c r="H63" s="57" t="str">
        <f t="shared" si="19"/>
        <v/>
      </c>
      <c r="I63" s="57" t="str">
        <f t="shared" si="19"/>
        <v/>
      </c>
      <c r="J63" s="57" t="str">
        <f t="shared" si="19"/>
        <v/>
      </c>
      <c r="K63" s="57" t="str">
        <f t="shared" si="19"/>
        <v/>
      </c>
      <c r="L63" s="57" t="str">
        <f t="shared" si="19"/>
        <v/>
      </c>
      <c r="M63" s="57" t="str">
        <f t="shared" si="19"/>
        <v/>
      </c>
      <c r="N63" s="57" t="str">
        <f t="shared" si="19"/>
        <v/>
      </c>
      <c r="O63" s="57" t="str">
        <f t="shared" si="19"/>
        <v/>
      </c>
      <c r="P63" s="57" t="str">
        <f t="shared" si="19"/>
        <v/>
      </c>
      <c r="Q63" s="57" t="str">
        <f t="shared" si="19"/>
        <v/>
      </c>
      <c r="R63" s="57" t="str">
        <f t="shared" si="19"/>
        <v/>
      </c>
      <c r="S63" s="57" t="str">
        <f t="shared" si="19"/>
        <v/>
      </c>
      <c r="T63" s="57" t="str">
        <f t="shared" si="19"/>
        <v/>
      </c>
      <c r="U63" s="57" t="str">
        <f t="shared" si="19"/>
        <v/>
      </c>
      <c r="V63" s="57" t="str">
        <f t="shared" si="19"/>
        <v/>
      </c>
      <c r="W63" s="57" t="str">
        <f>IF(D63="","",SUM(D63:V63))</f>
        <v/>
      </c>
    </row>
    <row r="64" spans="1:23" ht="30" customHeight="1" x14ac:dyDescent="0.15">
      <c r="A64" s="95"/>
      <c r="B64" s="88">
        <v>1100</v>
      </c>
      <c r="C64" s="52" t="s">
        <v>31</v>
      </c>
      <c r="D64" s="53">
        <v>2291</v>
      </c>
      <c r="E64" s="53">
        <v>812</v>
      </c>
      <c r="F64" s="53">
        <v>367</v>
      </c>
      <c r="G64" s="53">
        <v>160</v>
      </c>
      <c r="H64" s="53">
        <v>242</v>
      </c>
      <c r="I64" s="53">
        <v>80</v>
      </c>
      <c r="J64" s="53">
        <v>48</v>
      </c>
      <c r="K64" s="53">
        <v>30</v>
      </c>
      <c r="L64" s="53">
        <v>16</v>
      </c>
      <c r="M64" s="53">
        <v>17</v>
      </c>
      <c r="N64" s="53">
        <v>8</v>
      </c>
      <c r="O64" s="53">
        <v>2</v>
      </c>
      <c r="P64" s="53">
        <v>7</v>
      </c>
      <c r="Q64" s="53">
        <v>7</v>
      </c>
      <c r="R64" s="53">
        <v>2</v>
      </c>
      <c r="S64" s="53">
        <v>1</v>
      </c>
      <c r="T64" s="53">
        <v>4</v>
      </c>
      <c r="U64" s="53">
        <v>3</v>
      </c>
      <c r="V64" s="53">
        <v>8</v>
      </c>
      <c r="W64" s="53">
        <f>SUM(D64:V64)</f>
        <v>4105</v>
      </c>
    </row>
    <row r="65" spans="1:23" ht="30" customHeight="1" x14ac:dyDescent="0.15">
      <c r="A65" s="95"/>
      <c r="B65" s="89"/>
      <c r="C65" s="54" t="s">
        <v>32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55"/>
    </row>
    <row r="66" spans="1:23" ht="30" customHeight="1" x14ac:dyDescent="0.15">
      <c r="A66" s="95"/>
      <c r="B66" s="90"/>
      <c r="C66" s="56" t="s">
        <v>33</v>
      </c>
      <c r="D66" s="57" t="str">
        <f>IF(D65="","",(ROUNDDOWN(D64*D65,)))</f>
        <v/>
      </c>
      <c r="E66" s="57" t="str">
        <f t="shared" ref="E66:V66" si="20">IF(E65="","",(ROUNDDOWN(E64*E65,)))</f>
        <v/>
      </c>
      <c r="F66" s="57" t="str">
        <f t="shared" si="20"/>
        <v/>
      </c>
      <c r="G66" s="57" t="str">
        <f t="shared" si="20"/>
        <v/>
      </c>
      <c r="H66" s="57" t="str">
        <f t="shared" si="20"/>
        <v/>
      </c>
      <c r="I66" s="57" t="str">
        <f t="shared" si="20"/>
        <v/>
      </c>
      <c r="J66" s="57" t="str">
        <f t="shared" si="20"/>
        <v/>
      </c>
      <c r="K66" s="57" t="str">
        <f t="shared" si="20"/>
        <v/>
      </c>
      <c r="L66" s="57" t="str">
        <f t="shared" si="20"/>
        <v/>
      </c>
      <c r="M66" s="57" t="str">
        <f t="shared" si="20"/>
        <v/>
      </c>
      <c r="N66" s="57" t="str">
        <f t="shared" si="20"/>
        <v/>
      </c>
      <c r="O66" s="57" t="str">
        <f t="shared" si="20"/>
        <v/>
      </c>
      <c r="P66" s="57" t="str">
        <f t="shared" si="20"/>
        <v/>
      </c>
      <c r="Q66" s="57" t="str">
        <f t="shared" si="20"/>
        <v/>
      </c>
      <c r="R66" s="57" t="str">
        <f t="shared" si="20"/>
        <v/>
      </c>
      <c r="S66" s="57" t="str">
        <f t="shared" si="20"/>
        <v/>
      </c>
      <c r="T66" s="57" t="str">
        <f t="shared" si="20"/>
        <v/>
      </c>
      <c r="U66" s="57" t="str">
        <f t="shared" si="20"/>
        <v/>
      </c>
      <c r="V66" s="57" t="str">
        <f t="shared" si="20"/>
        <v/>
      </c>
      <c r="W66" s="57" t="str">
        <f>IF(D66="","",SUM(D66:V66))</f>
        <v/>
      </c>
    </row>
    <row r="67" spans="1:23" ht="30" customHeight="1" x14ac:dyDescent="0.15">
      <c r="A67" s="95"/>
      <c r="B67" s="88">
        <v>1200</v>
      </c>
      <c r="C67" s="52" t="s">
        <v>31</v>
      </c>
      <c r="D67" s="53">
        <v>2273</v>
      </c>
      <c r="E67" s="53">
        <v>831</v>
      </c>
      <c r="F67" s="53">
        <v>437</v>
      </c>
      <c r="G67" s="53">
        <v>176</v>
      </c>
      <c r="H67" s="53">
        <v>300</v>
      </c>
      <c r="I67" s="53">
        <v>146</v>
      </c>
      <c r="J67" s="53">
        <v>68</v>
      </c>
      <c r="K67" s="53">
        <v>49</v>
      </c>
      <c r="L67" s="53">
        <v>36</v>
      </c>
      <c r="M67" s="53">
        <v>35</v>
      </c>
      <c r="N67" s="53">
        <v>19</v>
      </c>
      <c r="O67" s="53">
        <v>17</v>
      </c>
      <c r="P67" s="53">
        <v>29</v>
      </c>
      <c r="Q67" s="53">
        <v>12</v>
      </c>
      <c r="R67" s="53">
        <v>17</v>
      </c>
      <c r="S67" s="53">
        <v>5</v>
      </c>
      <c r="T67" s="53">
        <v>6</v>
      </c>
      <c r="U67" s="53">
        <v>9</v>
      </c>
      <c r="V67" s="53">
        <v>37</v>
      </c>
      <c r="W67" s="53">
        <f>SUM(D67:V67)</f>
        <v>4502</v>
      </c>
    </row>
    <row r="68" spans="1:23" ht="30" customHeight="1" x14ac:dyDescent="0.15">
      <c r="A68" s="95"/>
      <c r="B68" s="89"/>
      <c r="C68" s="54" t="s">
        <v>32</v>
      </c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55"/>
    </row>
    <row r="69" spans="1:23" ht="30" customHeight="1" x14ac:dyDescent="0.15">
      <c r="A69" s="95"/>
      <c r="B69" s="90"/>
      <c r="C69" s="56" t="s">
        <v>33</v>
      </c>
      <c r="D69" s="57" t="str">
        <f>IF(D68="","",(ROUNDDOWN(D67*D68,)))</f>
        <v/>
      </c>
      <c r="E69" s="57" t="str">
        <f t="shared" ref="E69:V69" si="21">IF(E68="","",(ROUNDDOWN(E67*E68,)))</f>
        <v/>
      </c>
      <c r="F69" s="57" t="str">
        <f t="shared" si="21"/>
        <v/>
      </c>
      <c r="G69" s="57" t="str">
        <f t="shared" si="21"/>
        <v/>
      </c>
      <c r="H69" s="57" t="str">
        <f t="shared" si="21"/>
        <v/>
      </c>
      <c r="I69" s="57" t="str">
        <f t="shared" si="21"/>
        <v/>
      </c>
      <c r="J69" s="57" t="str">
        <f t="shared" si="21"/>
        <v/>
      </c>
      <c r="K69" s="57" t="str">
        <f t="shared" si="21"/>
        <v/>
      </c>
      <c r="L69" s="57" t="str">
        <f t="shared" si="21"/>
        <v/>
      </c>
      <c r="M69" s="57" t="str">
        <f t="shared" si="21"/>
        <v/>
      </c>
      <c r="N69" s="57" t="str">
        <f t="shared" si="21"/>
        <v/>
      </c>
      <c r="O69" s="57" t="str">
        <f t="shared" si="21"/>
        <v/>
      </c>
      <c r="P69" s="57" t="str">
        <f t="shared" si="21"/>
        <v/>
      </c>
      <c r="Q69" s="57" t="str">
        <f t="shared" si="21"/>
        <v/>
      </c>
      <c r="R69" s="57" t="str">
        <f t="shared" si="21"/>
        <v/>
      </c>
      <c r="S69" s="57" t="str">
        <f t="shared" si="21"/>
        <v/>
      </c>
      <c r="T69" s="57" t="str">
        <f t="shared" si="21"/>
        <v/>
      </c>
      <c r="U69" s="57" t="str">
        <f t="shared" si="21"/>
        <v/>
      </c>
      <c r="V69" s="57" t="str">
        <f t="shared" si="21"/>
        <v/>
      </c>
      <c r="W69" s="57" t="str">
        <f>IF(D69="","",SUM(D69:V69))</f>
        <v/>
      </c>
    </row>
    <row r="70" spans="1:23" ht="30" customHeight="1" x14ac:dyDescent="0.15">
      <c r="A70" s="95"/>
      <c r="B70" s="88">
        <v>1300</v>
      </c>
      <c r="C70" s="52" t="s">
        <v>31</v>
      </c>
      <c r="D70" s="53">
        <v>2126</v>
      </c>
      <c r="E70" s="53">
        <v>768</v>
      </c>
      <c r="F70" s="53">
        <v>361</v>
      </c>
      <c r="G70" s="53">
        <v>132</v>
      </c>
      <c r="H70" s="53">
        <v>200</v>
      </c>
      <c r="I70" s="53">
        <v>65</v>
      </c>
      <c r="J70" s="53">
        <v>40</v>
      </c>
      <c r="K70" s="53">
        <v>17</v>
      </c>
      <c r="L70" s="53">
        <v>12</v>
      </c>
      <c r="M70" s="53">
        <v>6</v>
      </c>
      <c r="N70" s="53">
        <v>4</v>
      </c>
      <c r="O70" s="53">
        <v>2</v>
      </c>
      <c r="P70" s="53">
        <v>3</v>
      </c>
      <c r="Q70" s="53">
        <v>3</v>
      </c>
      <c r="R70" s="53">
        <v>1</v>
      </c>
      <c r="S70" s="53">
        <v>0</v>
      </c>
      <c r="T70" s="53">
        <v>0</v>
      </c>
      <c r="U70" s="53">
        <v>0</v>
      </c>
      <c r="V70" s="53">
        <v>0</v>
      </c>
      <c r="W70" s="53">
        <f>SUM(D70:V70)</f>
        <v>3740</v>
      </c>
    </row>
    <row r="71" spans="1:23" ht="30" customHeight="1" x14ac:dyDescent="0.15">
      <c r="A71" s="95"/>
      <c r="B71" s="89"/>
      <c r="C71" s="54" t="s">
        <v>32</v>
      </c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55"/>
    </row>
    <row r="72" spans="1:23" ht="30" customHeight="1" x14ac:dyDescent="0.15">
      <c r="A72" s="95"/>
      <c r="B72" s="90"/>
      <c r="C72" s="56" t="s">
        <v>33</v>
      </c>
      <c r="D72" s="57" t="str">
        <f>IF(D71="","",(ROUNDDOWN(D70*D71,)))</f>
        <v/>
      </c>
      <c r="E72" s="57" t="str">
        <f t="shared" ref="E72:V72" si="22">IF(E71="","",(ROUNDDOWN(E70*E71,)))</f>
        <v/>
      </c>
      <c r="F72" s="57" t="str">
        <f t="shared" si="22"/>
        <v/>
      </c>
      <c r="G72" s="57" t="str">
        <f t="shared" si="22"/>
        <v/>
      </c>
      <c r="H72" s="57" t="str">
        <f t="shared" si="22"/>
        <v/>
      </c>
      <c r="I72" s="57" t="str">
        <f t="shared" si="22"/>
        <v/>
      </c>
      <c r="J72" s="57" t="str">
        <f t="shared" si="22"/>
        <v/>
      </c>
      <c r="K72" s="57" t="str">
        <f t="shared" si="22"/>
        <v/>
      </c>
      <c r="L72" s="57" t="str">
        <f t="shared" si="22"/>
        <v/>
      </c>
      <c r="M72" s="57" t="str">
        <f t="shared" si="22"/>
        <v/>
      </c>
      <c r="N72" s="57" t="str">
        <f t="shared" si="22"/>
        <v/>
      </c>
      <c r="O72" s="57" t="str">
        <f t="shared" si="22"/>
        <v/>
      </c>
      <c r="P72" s="57" t="str">
        <f t="shared" si="22"/>
        <v/>
      </c>
      <c r="Q72" s="57" t="str">
        <f t="shared" si="22"/>
        <v/>
      </c>
      <c r="R72" s="57" t="str">
        <f t="shared" si="22"/>
        <v/>
      </c>
      <c r="S72" s="57" t="str">
        <f t="shared" si="22"/>
        <v/>
      </c>
      <c r="T72" s="57" t="str">
        <f t="shared" si="22"/>
        <v/>
      </c>
      <c r="U72" s="57" t="str">
        <f t="shared" si="22"/>
        <v/>
      </c>
      <c r="V72" s="57" t="str">
        <f t="shared" si="22"/>
        <v/>
      </c>
      <c r="W72" s="57" t="str">
        <f>IF(D72="","",SUM(D72:V72))</f>
        <v/>
      </c>
    </row>
    <row r="73" spans="1:23" ht="30" customHeight="1" x14ac:dyDescent="0.15">
      <c r="A73" s="95"/>
      <c r="B73" s="88">
        <v>1400</v>
      </c>
      <c r="C73" s="52" t="s">
        <v>31</v>
      </c>
      <c r="D73" s="53">
        <v>1772</v>
      </c>
      <c r="E73" s="53">
        <v>576</v>
      </c>
      <c r="F73" s="53">
        <v>252</v>
      </c>
      <c r="G73" s="53">
        <v>111</v>
      </c>
      <c r="H73" s="53">
        <v>125</v>
      </c>
      <c r="I73" s="53">
        <v>50</v>
      </c>
      <c r="J73" s="53">
        <v>27</v>
      </c>
      <c r="K73" s="53">
        <v>12</v>
      </c>
      <c r="L73" s="53">
        <v>5</v>
      </c>
      <c r="M73" s="53">
        <v>5</v>
      </c>
      <c r="N73" s="53">
        <v>5</v>
      </c>
      <c r="O73" s="53">
        <v>3</v>
      </c>
      <c r="P73" s="53">
        <v>1</v>
      </c>
      <c r="Q73" s="53">
        <v>3</v>
      </c>
      <c r="R73" s="53">
        <v>0</v>
      </c>
      <c r="S73" s="53">
        <v>0</v>
      </c>
      <c r="T73" s="53">
        <v>0</v>
      </c>
      <c r="U73" s="53">
        <v>0</v>
      </c>
      <c r="V73" s="53">
        <v>0</v>
      </c>
      <c r="W73" s="53">
        <f>SUM(D73:V73)</f>
        <v>2947</v>
      </c>
    </row>
    <row r="74" spans="1:23" ht="30" customHeight="1" x14ac:dyDescent="0.15">
      <c r="A74" s="95"/>
      <c r="B74" s="89"/>
      <c r="C74" s="54" t="s">
        <v>32</v>
      </c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55"/>
    </row>
    <row r="75" spans="1:23" ht="30" customHeight="1" x14ac:dyDescent="0.15">
      <c r="A75" s="95"/>
      <c r="B75" s="90"/>
      <c r="C75" s="56" t="s">
        <v>33</v>
      </c>
      <c r="D75" s="57" t="str">
        <f>IF(D74="","",(ROUNDDOWN(D73*D74,)))</f>
        <v/>
      </c>
      <c r="E75" s="57" t="str">
        <f t="shared" ref="E75:V75" si="23">IF(E74="","",(ROUNDDOWN(E73*E74,)))</f>
        <v/>
      </c>
      <c r="F75" s="57" t="str">
        <f t="shared" si="23"/>
        <v/>
      </c>
      <c r="G75" s="57" t="str">
        <f t="shared" si="23"/>
        <v/>
      </c>
      <c r="H75" s="57" t="str">
        <f t="shared" si="23"/>
        <v/>
      </c>
      <c r="I75" s="57" t="str">
        <f t="shared" si="23"/>
        <v/>
      </c>
      <c r="J75" s="57" t="str">
        <f t="shared" si="23"/>
        <v/>
      </c>
      <c r="K75" s="57" t="str">
        <f t="shared" si="23"/>
        <v/>
      </c>
      <c r="L75" s="57" t="str">
        <f t="shared" si="23"/>
        <v/>
      </c>
      <c r="M75" s="57" t="str">
        <f t="shared" si="23"/>
        <v/>
      </c>
      <c r="N75" s="57" t="str">
        <f t="shared" si="23"/>
        <v/>
      </c>
      <c r="O75" s="57" t="str">
        <f t="shared" si="23"/>
        <v/>
      </c>
      <c r="P75" s="57" t="str">
        <f t="shared" si="23"/>
        <v/>
      </c>
      <c r="Q75" s="57" t="str">
        <f t="shared" si="23"/>
        <v/>
      </c>
      <c r="R75" s="57" t="str">
        <f t="shared" si="23"/>
        <v/>
      </c>
      <c r="S75" s="57" t="str">
        <f t="shared" si="23"/>
        <v/>
      </c>
      <c r="T75" s="57" t="str">
        <f t="shared" si="23"/>
        <v/>
      </c>
      <c r="U75" s="57" t="str">
        <f t="shared" si="23"/>
        <v/>
      </c>
      <c r="V75" s="57" t="str">
        <f t="shared" si="23"/>
        <v/>
      </c>
      <c r="W75" s="57" t="str">
        <f>IF(D75="","",SUM(D75:V75))</f>
        <v/>
      </c>
    </row>
    <row r="76" spans="1:23" ht="30" customHeight="1" x14ac:dyDescent="0.15">
      <c r="A76" s="95" t="s">
        <v>36</v>
      </c>
      <c r="B76" s="88">
        <v>1500</v>
      </c>
      <c r="C76" s="52" t="s">
        <v>31</v>
      </c>
      <c r="D76" s="53">
        <v>500</v>
      </c>
      <c r="E76" s="53">
        <v>188</v>
      </c>
      <c r="F76" s="53">
        <v>72</v>
      </c>
      <c r="G76" s="53">
        <v>29</v>
      </c>
      <c r="H76" s="53">
        <v>44</v>
      </c>
      <c r="I76" s="53">
        <v>13</v>
      </c>
      <c r="J76" s="53">
        <v>8</v>
      </c>
      <c r="K76" s="53">
        <v>4</v>
      </c>
      <c r="L76" s="53">
        <v>1</v>
      </c>
      <c r="M76" s="53">
        <v>1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f>SUM(D76:V76)</f>
        <v>860</v>
      </c>
    </row>
    <row r="77" spans="1:23" ht="30" customHeight="1" x14ac:dyDescent="0.15">
      <c r="A77" s="95"/>
      <c r="B77" s="89"/>
      <c r="C77" s="54" t="s">
        <v>32</v>
      </c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55"/>
    </row>
    <row r="78" spans="1:23" ht="30" customHeight="1" x14ac:dyDescent="0.15">
      <c r="A78" s="95"/>
      <c r="B78" s="90"/>
      <c r="C78" s="56" t="s">
        <v>33</v>
      </c>
      <c r="D78" s="57" t="str">
        <f>IF(D77="","",(ROUNDDOWN(D76*D77,)))</f>
        <v/>
      </c>
      <c r="E78" s="57" t="str">
        <f t="shared" ref="E78:V78" si="24">IF(E77="","",(ROUNDDOWN(E76*E77,)))</f>
        <v/>
      </c>
      <c r="F78" s="57" t="str">
        <f t="shared" si="24"/>
        <v/>
      </c>
      <c r="G78" s="57" t="str">
        <f t="shared" si="24"/>
        <v/>
      </c>
      <c r="H78" s="57" t="str">
        <f t="shared" si="24"/>
        <v/>
      </c>
      <c r="I78" s="57" t="str">
        <f t="shared" si="24"/>
        <v/>
      </c>
      <c r="J78" s="57" t="str">
        <f t="shared" si="24"/>
        <v/>
      </c>
      <c r="K78" s="57" t="str">
        <f t="shared" si="24"/>
        <v/>
      </c>
      <c r="L78" s="57" t="str">
        <f t="shared" si="24"/>
        <v/>
      </c>
      <c r="M78" s="57" t="str">
        <f t="shared" si="24"/>
        <v/>
      </c>
      <c r="N78" s="57" t="str">
        <f t="shared" si="24"/>
        <v/>
      </c>
      <c r="O78" s="57" t="str">
        <f t="shared" si="24"/>
        <v/>
      </c>
      <c r="P78" s="57" t="str">
        <f t="shared" si="24"/>
        <v/>
      </c>
      <c r="Q78" s="57" t="str">
        <f t="shared" si="24"/>
        <v/>
      </c>
      <c r="R78" s="57" t="str">
        <f t="shared" si="24"/>
        <v/>
      </c>
      <c r="S78" s="57" t="str">
        <f t="shared" si="24"/>
        <v/>
      </c>
      <c r="T78" s="57" t="str">
        <f t="shared" si="24"/>
        <v/>
      </c>
      <c r="U78" s="57" t="str">
        <f t="shared" si="24"/>
        <v/>
      </c>
      <c r="V78" s="57" t="str">
        <f t="shared" si="24"/>
        <v/>
      </c>
      <c r="W78" s="57" t="str">
        <f>IF(D78="","",SUM(D78:V78))</f>
        <v/>
      </c>
    </row>
    <row r="79" spans="1:23" ht="30" customHeight="1" x14ac:dyDescent="0.15">
      <c r="A79" s="95"/>
      <c r="B79" s="88">
        <v>1600</v>
      </c>
      <c r="C79" s="52" t="s">
        <v>31</v>
      </c>
      <c r="D79" s="53">
        <v>1180</v>
      </c>
      <c r="E79" s="53">
        <v>404</v>
      </c>
      <c r="F79" s="53">
        <v>165</v>
      </c>
      <c r="G79" s="53">
        <v>72</v>
      </c>
      <c r="H79" s="53">
        <v>82</v>
      </c>
      <c r="I79" s="53">
        <v>26</v>
      </c>
      <c r="J79" s="53">
        <v>17</v>
      </c>
      <c r="K79" s="53">
        <v>5</v>
      </c>
      <c r="L79" s="53">
        <v>3</v>
      </c>
      <c r="M79" s="53">
        <v>1</v>
      </c>
      <c r="N79" s="53">
        <v>2</v>
      </c>
      <c r="O79" s="53">
        <v>0</v>
      </c>
      <c r="P79" s="53">
        <v>2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f>SUM(D79:V79)</f>
        <v>1959</v>
      </c>
    </row>
    <row r="80" spans="1:23" ht="30" customHeight="1" x14ac:dyDescent="0.15">
      <c r="A80" s="95"/>
      <c r="B80" s="89"/>
      <c r="C80" s="54" t="s">
        <v>32</v>
      </c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55"/>
    </row>
    <row r="81" spans="1:24" ht="30" customHeight="1" x14ac:dyDescent="0.15">
      <c r="A81" s="95"/>
      <c r="B81" s="90"/>
      <c r="C81" s="56" t="s">
        <v>33</v>
      </c>
      <c r="D81" s="57" t="str">
        <f>IF(D80="","",(ROUNDDOWN(D79*D80,)))</f>
        <v/>
      </c>
      <c r="E81" s="57" t="str">
        <f t="shared" ref="E81:V81" si="25">IF(E80="","",(ROUNDDOWN(E79*E80,)))</f>
        <v/>
      </c>
      <c r="F81" s="57" t="str">
        <f t="shared" si="25"/>
        <v/>
      </c>
      <c r="G81" s="57" t="str">
        <f t="shared" si="25"/>
        <v/>
      </c>
      <c r="H81" s="57" t="str">
        <f t="shared" si="25"/>
        <v/>
      </c>
      <c r="I81" s="57" t="str">
        <f t="shared" si="25"/>
        <v/>
      </c>
      <c r="J81" s="57" t="str">
        <f t="shared" si="25"/>
        <v/>
      </c>
      <c r="K81" s="57" t="str">
        <f t="shared" si="25"/>
        <v/>
      </c>
      <c r="L81" s="57" t="str">
        <f t="shared" si="25"/>
        <v/>
      </c>
      <c r="M81" s="57" t="str">
        <f t="shared" si="25"/>
        <v/>
      </c>
      <c r="N81" s="57" t="str">
        <f t="shared" si="25"/>
        <v/>
      </c>
      <c r="O81" s="57" t="str">
        <f t="shared" si="25"/>
        <v/>
      </c>
      <c r="P81" s="57" t="str">
        <f t="shared" si="25"/>
        <v/>
      </c>
      <c r="Q81" s="57" t="str">
        <f t="shared" si="25"/>
        <v/>
      </c>
      <c r="R81" s="57" t="str">
        <f t="shared" si="25"/>
        <v/>
      </c>
      <c r="S81" s="57" t="str">
        <f t="shared" si="25"/>
        <v/>
      </c>
      <c r="T81" s="57" t="str">
        <f t="shared" si="25"/>
        <v/>
      </c>
      <c r="U81" s="57" t="str">
        <f t="shared" si="25"/>
        <v/>
      </c>
      <c r="V81" s="57" t="str">
        <f t="shared" si="25"/>
        <v/>
      </c>
      <c r="W81" s="57" t="str">
        <f>IF(D81="","",SUM(D81:V81))</f>
        <v/>
      </c>
    </row>
    <row r="82" spans="1:24" ht="30" customHeight="1" x14ac:dyDescent="0.15">
      <c r="A82" s="95"/>
      <c r="B82" s="88" t="s">
        <v>29</v>
      </c>
      <c r="C82" s="52" t="s">
        <v>31</v>
      </c>
      <c r="D82" s="53">
        <v>1125</v>
      </c>
      <c r="E82" s="53">
        <v>364</v>
      </c>
      <c r="F82" s="53">
        <v>163</v>
      </c>
      <c r="G82" s="53">
        <v>88</v>
      </c>
      <c r="H82" s="53">
        <v>92</v>
      </c>
      <c r="I82" s="53">
        <v>56</v>
      </c>
      <c r="J82" s="53">
        <v>23</v>
      </c>
      <c r="K82" s="53">
        <v>13</v>
      </c>
      <c r="L82" s="53">
        <v>11</v>
      </c>
      <c r="M82" s="53">
        <v>11</v>
      </c>
      <c r="N82" s="53">
        <v>2</v>
      </c>
      <c r="O82" s="53">
        <v>3</v>
      </c>
      <c r="P82" s="53">
        <v>5</v>
      </c>
      <c r="Q82" s="53">
        <v>2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f>SUM(D82:V82)</f>
        <v>1958</v>
      </c>
    </row>
    <row r="83" spans="1:24" ht="30" customHeight="1" x14ac:dyDescent="0.15">
      <c r="A83" s="95"/>
      <c r="B83" s="89"/>
      <c r="C83" s="54" t="s">
        <v>32</v>
      </c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55"/>
    </row>
    <row r="84" spans="1:24" ht="30" customHeight="1" x14ac:dyDescent="0.15">
      <c r="A84" s="95"/>
      <c r="B84" s="90"/>
      <c r="C84" s="56" t="s">
        <v>33</v>
      </c>
      <c r="D84" s="57" t="str">
        <f>IF(D83="","",(ROUNDDOWN(D82*D83,)))</f>
        <v/>
      </c>
      <c r="E84" s="57" t="str">
        <f t="shared" ref="E84:V84" si="26">IF(E83="","",(ROUNDDOWN(E82*E83,)))</f>
        <v/>
      </c>
      <c r="F84" s="57" t="str">
        <f t="shared" si="26"/>
        <v/>
      </c>
      <c r="G84" s="57" t="str">
        <f t="shared" si="26"/>
        <v/>
      </c>
      <c r="H84" s="57" t="str">
        <f t="shared" si="26"/>
        <v/>
      </c>
      <c r="I84" s="57" t="str">
        <f t="shared" si="26"/>
        <v/>
      </c>
      <c r="J84" s="57" t="str">
        <f t="shared" si="26"/>
        <v/>
      </c>
      <c r="K84" s="57" t="str">
        <f t="shared" si="26"/>
        <v/>
      </c>
      <c r="L84" s="57" t="str">
        <f t="shared" si="26"/>
        <v/>
      </c>
      <c r="M84" s="57" t="str">
        <f t="shared" si="26"/>
        <v/>
      </c>
      <c r="N84" s="57" t="str">
        <f t="shared" si="26"/>
        <v/>
      </c>
      <c r="O84" s="57" t="str">
        <f t="shared" si="26"/>
        <v/>
      </c>
      <c r="P84" s="57" t="str">
        <f t="shared" si="26"/>
        <v/>
      </c>
      <c r="Q84" s="57" t="str">
        <f t="shared" si="26"/>
        <v/>
      </c>
      <c r="R84" s="57" t="str">
        <f t="shared" si="26"/>
        <v/>
      </c>
      <c r="S84" s="57" t="str">
        <f t="shared" si="26"/>
        <v/>
      </c>
      <c r="T84" s="57" t="str">
        <f t="shared" si="26"/>
        <v/>
      </c>
      <c r="U84" s="57" t="str">
        <f t="shared" si="26"/>
        <v/>
      </c>
      <c r="V84" s="57" t="str">
        <f t="shared" si="26"/>
        <v/>
      </c>
      <c r="W84" s="57" t="str">
        <f>IF(D84="","",SUM(D84:V84))</f>
        <v/>
      </c>
    </row>
    <row r="85" spans="1:24" ht="30" customHeight="1" x14ac:dyDescent="0.15">
      <c r="A85" s="95"/>
      <c r="B85" s="88" t="s">
        <v>30</v>
      </c>
      <c r="C85" s="52" t="s">
        <v>31</v>
      </c>
      <c r="D85" s="53">
        <v>238</v>
      </c>
      <c r="E85" s="53">
        <v>38</v>
      </c>
      <c r="F85" s="53">
        <v>63</v>
      </c>
      <c r="G85" s="53">
        <v>70</v>
      </c>
      <c r="H85" s="53">
        <v>45</v>
      </c>
      <c r="I85" s="53">
        <v>30</v>
      </c>
      <c r="J85" s="53">
        <v>23</v>
      </c>
      <c r="K85" s="53">
        <v>43</v>
      </c>
      <c r="L85" s="53">
        <v>47</v>
      </c>
      <c r="M85" s="53">
        <v>27</v>
      </c>
      <c r="N85" s="53">
        <v>24</v>
      </c>
      <c r="O85" s="53">
        <v>9</v>
      </c>
      <c r="P85" s="53">
        <v>42</v>
      </c>
      <c r="Q85" s="53">
        <v>16</v>
      </c>
      <c r="R85" s="53">
        <v>18</v>
      </c>
      <c r="S85" s="53">
        <v>12</v>
      </c>
      <c r="T85" s="53">
        <v>12</v>
      </c>
      <c r="U85" s="53">
        <v>11</v>
      </c>
      <c r="V85" s="53">
        <v>64</v>
      </c>
      <c r="W85" s="53">
        <f>SUM(D85:V85)</f>
        <v>832</v>
      </c>
    </row>
    <row r="86" spans="1:24" ht="30" customHeight="1" x14ac:dyDescent="0.15">
      <c r="A86" s="95"/>
      <c r="B86" s="89"/>
      <c r="C86" s="54" t="s">
        <v>32</v>
      </c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55"/>
    </row>
    <row r="87" spans="1:24" ht="30" customHeight="1" x14ac:dyDescent="0.15">
      <c r="A87" s="96"/>
      <c r="B87" s="90" t="s">
        <v>30</v>
      </c>
      <c r="C87" s="56" t="s">
        <v>33</v>
      </c>
      <c r="D87" s="57" t="str">
        <f>IF(D86="","",(ROUNDDOWN(D85*D86,)))</f>
        <v/>
      </c>
      <c r="E87" s="57" t="str">
        <f t="shared" ref="E87:V87" si="27">IF(E86="","",(ROUNDDOWN(E85*E86,)))</f>
        <v/>
      </c>
      <c r="F87" s="57" t="str">
        <f t="shared" si="27"/>
        <v/>
      </c>
      <c r="G87" s="57" t="str">
        <f t="shared" si="27"/>
        <v/>
      </c>
      <c r="H87" s="57" t="str">
        <f t="shared" si="27"/>
        <v/>
      </c>
      <c r="I87" s="57" t="str">
        <f t="shared" si="27"/>
        <v/>
      </c>
      <c r="J87" s="57" t="str">
        <f t="shared" si="27"/>
        <v/>
      </c>
      <c r="K87" s="57" t="str">
        <f t="shared" si="27"/>
        <v/>
      </c>
      <c r="L87" s="57" t="str">
        <f t="shared" si="27"/>
        <v/>
      </c>
      <c r="M87" s="57" t="str">
        <f t="shared" si="27"/>
        <v/>
      </c>
      <c r="N87" s="57" t="str">
        <f t="shared" si="27"/>
        <v/>
      </c>
      <c r="O87" s="57" t="str">
        <f t="shared" si="27"/>
        <v/>
      </c>
      <c r="P87" s="57" t="str">
        <f t="shared" si="27"/>
        <v/>
      </c>
      <c r="Q87" s="57" t="str">
        <f t="shared" si="27"/>
        <v/>
      </c>
      <c r="R87" s="57" t="str">
        <f t="shared" si="27"/>
        <v/>
      </c>
      <c r="S87" s="57" t="str">
        <f t="shared" si="27"/>
        <v/>
      </c>
      <c r="T87" s="57" t="str">
        <f t="shared" si="27"/>
        <v/>
      </c>
      <c r="U87" s="57" t="str">
        <f t="shared" si="27"/>
        <v/>
      </c>
      <c r="V87" s="57" t="str">
        <f t="shared" si="27"/>
        <v/>
      </c>
      <c r="W87" s="57" t="str">
        <f>IF(D87="","",SUM(D87:V87))</f>
        <v/>
      </c>
    </row>
    <row r="89" spans="1:24" ht="30" customHeight="1" x14ac:dyDescent="0.15">
      <c r="A89" s="91" t="s">
        <v>42</v>
      </c>
      <c r="B89" s="92"/>
      <c r="C89" s="92"/>
      <c r="D89" s="92"/>
      <c r="E89" s="92"/>
      <c r="F89" s="92"/>
      <c r="G89" s="92"/>
      <c r="H89" s="92"/>
      <c r="I89" s="92"/>
    </row>
    <row r="90" spans="1:24" ht="30" customHeight="1" x14ac:dyDescent="0.15"/>
    <row r="91" spans="1:24" ht="30" customHeight="1" thickBot="1" x14ac:dyDescent="0.2">
      <c r="N91" s="106" t="s">
        <v>38</v>
      </c>
      <c r="O91" s="107"/>
      <c r="P91" s="107"/>
      <c r="Q91" s="108" t="str">
        <f>IF(X91=0,"",X91)</f>
        <v/>
      </c>
      <c r="R91" s="109"/>
      <c r="S91" s="109"/>
      <c r="T91" s="58" t="s">
        <v>1</v>
      </c>
      <c r="X91" s="59">
        <f t="array" ref="X91">SUM(IF(MOD(ROW($W$2:$W$87),3)=0,W2:W87,0))</f>
        <v>0</v>
      </c>
    </row>
    <row r="92" spans="1:24" ht="30" customHeight="1" x14ac:dyDescent="0.15"/>
    <row r="93" spans="1:24" ht="30" customHeight="1" thickBot="1" x14ac:dyDescent="0.2">
      <c r="N93" s="106" t="s">
        <v>39</v>
      </c>
      <c r="O93" s="107"/>
      <c r="P93" s="107"/>
      <c r="Q93" s="108" t="str">
        <f>IF(Q91="","",Q91*3)</f>
        <v/>
      </c>
      <c r="R93" s="109"/>
      <c r="S93" s="109"/>
      <c r="T93" s="58" t="s">
        <v>1</v>
      </c>
    </row>
  </sheetData>
  <sheetProtection sheet="1" selectLockedCells="1"/>
  <mergeCells count="41">
    <mergeCell ref="N93:P93"/>
    <mergeCell ref="Q93:S93"/>
    <mergeCell ref="B10:B12"/>
    <mergeCell ref="B13:B15"/>
    <mergeCell ref="B16:B18"/>
    <mergeCell ref="B19:B21"/>
    <mergeCell ref="B22:B24"/>
    <mergeCell ref="B55:B57"/>
    <mergeCell ref="B58:B60"/>
    <mergeCell ref="B25:B27"/>
    <mergeCell ref="B28:B30"/>
    <mergeCell ref="B31:B33"/>
    <mergeCell ref="N91:P91"/>
    <mergeCell ref="Q91:S91"/>
    <mergeCell ref="B79:B81"/>
    <mergeCell ref="B82:B84"/>
    <mergeCell ref="B34:B36"/>
    <mergeCell ref="B37:B39"/>
    <mergeCell ref="A4:A27"/>
    <mergeCell ref="A28:A51"/>
    <mergeCell ref="D2:V2"/>
    <mergeCell ref="B4:B6"/>
    <mergeCell ref="A2:C3"/>
    <mergeCell ref="B7:B9"/>
    <mergeCell ref="B40:B42"/>
    <mergeCell ref="B85:B87"/>
    <mergeCell ref="A89:I89"/>
    <mergeCell ref="A1:W1"/>
    <mergeCell ref="A52:A75"/>
    <mergeCell ref="A76:A87"/>
    <mergeCell ref="W2:W3"/>
    <mergeCell ref="B61:B63"/>
    <mergeCell ref="B64:B66"/>
    <mergeCell ref="B67:B69"/>
    <mergeCell ref="B70:B72"/>
    <mergeCell ref="B73:B75"/>
    <mergeCell ref="B76:B78"/>
    <mergeCell ref="B43:B45"/>
    <mergeCell ref="B46:B48"/>
    <mergeCell ref="B49:B51"/>
    <mergeCell ref="B52:B54"/>
  </mergeCells>
  <phoneticPr fontId="1"/>
  <conditionalFormatting sqref="A1:W10 A11:G11 J11:W11 A12:W87">
    <cfRule type="expression" dxfId="0" priority="1">
      <formula>CELL("protect",XFB1048494)=0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6" fitToHeight="0" orientation="landscape" horizontalDpi="300" verticalDpi="300" r:id="rId1"/>
  <headerFooter alignWithMargins="0">
    <oddHeader xml:space="preserve">&amp;R様　式　１別紙
</oddHeader>
    <oddFooter>&amp;P / &amp;N ページ</oddFooter>
  </headerFooter>
  <rowBreaks count="3" manualBreakCount="3">
    <brk id="27" max="22" man="1"/>
    <brk id="51" max="22" man="1"/>
    <brk id="7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入札金額内訳書</vt:lpstr>
      <vt:lpstr>様式1別紙</vt:lpstr>
      <vt:lpstr>入札金額内訳書!Print_Area</vt:lpstr>
      <vt:lpstr>様式1別紙!Print_Area</vt:lpstr>
      <vt:lpstr>様式1別紙!Print_Titles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2022-01-13T10:13:40Z</dcterms:created>
  <dcterms:modified xsi:type="dcterms:W3CDTF">2026-08-06T04:30:51Z</dcterms:modified>
</cp:coreProperties>
</file>